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192.168.0.77\кмс-менеджмент\020 - Отдел маркетинга\Клиенты\РСПП Череповец\Мероприятия\226. Офсетные контракты\"/>
    </mc:Choice>
  </mc:AlternateContent>
  <bookViews>
    <workbookView xWindow="0" yWindow="0" windowWidth="28800" windowHeight="12330" firstSheet="1" activeTab="10"/>
  </bookViews>
  <sheets>
    <sheet name="Вывод рез-в Аккр-ции" sheetId="33" state="hidden" r:id="rId1"/>
    <sheet name="0.Фин-хоз. деятельность" sheetId="27" r:id="rId2"/>
    <sheet name=" 1. Проект-е и упр-е проектами " sheetId="54" r:id="rId3"/>
    <sheet name="2. Управление производством" sheetId="28" r:id="rId4"/>
    <sheet name="3. Продукция и Услуги" sheetId="51" r:id="rId5"/>
    <sheet name="Шаблон к вопросу 7 раздела 3" sheetId="49" r:id="rId6"/>
    <sheet name="4.Персонал и компетенции" sheetId="29" r:id="rId7"/>
    <sheet name="3.1 ОТ и ПБ" sheetId="30" state="hidden" r:id="rId8"/>
    <sheet name="5. Склады и логистика" sheetId="53" r:id="rId9"/>
    <sheet name="7. Качество и сертификация" sheetId="14" r:id="rId10"/>
    <sheet name="8.Клиентоориентированность" sheetId="15" r:id="rId11"/>
    <sheet name="8. Результаты" sheetId="26" state="hidden" r:id="rId12"/>
    <sheet name="Кол-во" sheetId="32" state="hidden" r:id="rId13"/>
    <sheet name="11.Рекомендации (в работе)" sheetId="20" state="hidden" r:id="rId14"/>
    <sheet name="Бланк опросника (14.09.)" sheetId="17" state="hidden" r:id="rId15"/>
    <sheet name="полная" sheetId="24" state="hidden" r:id="rId16"/>
  </sheets>
  <externalReferences>
    <externalReference r:id="rId17"/>
  </externalReferences>
  <definedNames>
    <definedName name="_xlnm._FilterDatabase" localSheetId="2" hidden="1">' 1. Проект-е и упр-е проектами '!$A$3:$H$117</definedName>
    <definedName name="_xlnm._FilterDatabase" localSheetId="1" hidden="1">'0.Фин-хоз. деятельность'!$A$3:$J$56</definedName>
    <definedName name="_xlnm._FilterDatabase" localSheetId="3" hidden="1">'2. Управление производством'!$A$3:$H$122</definedName>
    <definedName name="_xlnm._FilterDatabase" localSheetId="4" hidden="1">'3. Продукция и Услуги'!$A$4:$H$72</definedName>
    <definedName name="_xlnm._FilterDatabase" localSheetId="6" hidden="1">'4.Персонал и компетенции'!$A$3:$H$6</definedName>
    <definedName name="_xlnm._FilterDatabase" localSheetId="8" hidden="1">'5. Склады и логистика'!$A$4:$M$15</definedName>
    <definedName name="_xlnm._FilterDatabase" localSheetId="9" hidden="1">'7. Качество и сертификация'!$A$3:$I$82</definedName>
    <definedName name="_xlnm._FilterDatabase" localSheetId="5" hidden="1">'Шаблон к вопросу 7 раздела 3'!$A$2:$B$90</definedName>
    <definedName name="_xlnm.Print_Titles" localSheetId="1">'0.Фин-хоз. деятельность'!$1:$3</definedName>
    <definedName name="_xlnm.Print_Titles" localSheetId="15">полная!$1:$3</definedName>
    <definedName name="_xlnm.Print_Area" localSheetId="2">' 1. Проект-е и упр-е проектами '!$A$1:$K$117</definedName>
    <definedName name="_xlnm.Print_Area" localSheetId="1">'0.Фин-хоз. деятельность'!$A$1:$H$14</definedName>
    <definedName name="_xlnm.Print_Area" localSheetId="3">'2. Управление производством'!$A$1:$K$141</definedName>
    <definedName name="_xlnm.Print_Area" localSheetId="4">'3. Продукция и Услуги'!$A$2:$H$78</definedName>
    <definedName name="_xlnm.Print_Area" localSheetId="7">'3.1 ОТ и ПБ'!$B$2:$L$60</definedName>
    <definedName name="_xlnm.Print_Area" localSheetId="6">'4.Персонал и компетенции'!$A$1:$H$6</definedName>
    <definedName name="_xlnm.Print_Area" localSheetId="8">'5. Склады и логистика'!$A$2:$G$18</definedName>
    <definedName name="_xlnm.Print_Area" localSheetId="9">'7. Качество и сертификация'!$A$1:$J$85</definedName>
    <definedName name="_xlnm.Print_Area" localSheetId="11">'8. Результаты'!$B$2:$L$46</definedName>
    <definedName name="_xlnm.Print_Area" localSheetId="10">'8.Клиентоориентированность'!$A$1:$J$40</definedName>
    <definedName name="_xlnm.Print_Area" localSheetId="15">полная!$A$1:$R$143</definedName>
    <definedName name="_xlnm.Print_Area" localSheetId="5">'Шаблон к вопросу 7 раздела 3'!$A$1:$D$121</definedName>
  </definedNames>
  <calcPr calcId="162913" iterate="1"/>
</workbook>
</file>

<file path=xl/calcChain.xml><?xml version="1.0" encoding="utf-8"?>
<calcChain xmlns="http://schemas.openxmlformats.org/spreadsheetml/2006/main">
  <c r="B4" i="32" l="1"/>
  <c r="B3" i="32"/>
  <c r="B2" i="32"/>
  <c r="I44" i="30"/>
  <c r="H44" i="30"/>
  <c r="C56" i="26"/>
  <c r="B56" i="26"/>
  <c r="C55" i="26"/>
  <c r="B55" i="26"/>
  <c r="C54" i="26"/>
  <c r="B54" i="26"/>
  <c r="C53" i="26"/>
  <c r="B53" i="26"/>
  <c r="C52" i="26"/>
  <c r="B52" i="26"/>
  <c r="C51" i="26"/>
  <c r="B51" i="26"/>
  <c r="C50" i="26"/>
  <c r="B50" i="26"/>
  <c r="G30" i="26"/>
  <c r="E30" i="26"/>
  <c r="D29" i="26"/>
  <c r="F29" i="26" s="1"/>
  <c r="D56" i="26" s="1"/>
  <c r="D28" i="26"/>
  <c r="F28" i="26" s="1"/>
  <c r="D55" i="26" s="1"/>
  <c r="D27" i="26"/>
  <c r="F27" i="26" s="1"/>
  <c r="D54" i="26" s="1"/>
  <c r="D26" i="26"/>
  <c r="F26" i="26" s="1"/>
  <c r="D53" i="26" s="1"/>
  <c r="D25" i="26"/>
  <c r="F25" i="26" s="1"/>
  <c r="D52" i="26" s="1"/>
  <c r="D24" i="26"/>
  <c r="F24" i="26" s="1"/>
  <c r="D51" i="26" s="1"/>
  <c r="D23" i="26"/>
  <c r="F23" i="26" s="1"/>
  <c r="D50" i="26" s="1"/>
  <c r="D22" i="26"/>
  <c r="F22" i="26" s="1"/>
  <c r="D49" i="26" s="1"/>
  <c r="N44" i="17"/>
  <c r="M44" i="17"/>
  <c r="M97" i="17"/>
  <c r="F152" i="17"/>
  <c r="N151" i="17"/>
  <c r="M151" i="17"/>
  <c r="L151" i="17"/>
  <c r="K151" i="17"/>
  <c r="H151" i="17"/>
  <c r="O139" i="17"/>
  <c r="N138" i="17"/>
  <c r="M138" i="17"/>
  <c r="L138" i="17"/>
  <c r="K138" i="17"/>
  <c r="H138" i="17"/>
  <c r="O98" i="17"/>
  <c r="N97" i="17"/>
  <c r="L97" i="17"/>
  <c r="K97" i="17"/>
  <c r="H97" i="17"/>
  <c r="O72" i="17"/>
  <c r="N71" i="17"/>
  <c r="M71" i="17"/>
  <c r="L71" i="17"/>
  <c r="K71" i="17"/>
  <c r="H71" i="17"/>
  <c r="O56" i="17"/>
  <c r="N55" i="17"/>
  <c r="M55" i="17"/>
  <c r="L55" i="17"/>
  <c r="K55" i="17"/>
  <c r="H55" i="17"/>
  <c r="O45" i="17"/>
  <c r="L44" i="17"/>
  <c r="K44" i="17"/>
  <c r="H44" i="17"/>
  <c r="O24" i="17"/>
  <c r="N23" i="17"/>
  <c r="M23" i="17"/>
  <c r="L23" i="17"/>
  <c r="K23" i="17"/>
  <c r="H23" i="17"/>
  <c r="O3" i="17"/>
  <c r="L157" i="17"/>
  <c r="M157" i="17"/>
  <c r="K157" i="17"/>
  <c r="N157" i="17"/>
  <c r="N159" i="17"/>
  <c r="H157" i="17"/>
  <c r="L159" i="17"/>
  <c r="M159" i="17"/>
  <c r="D30" i="26" l="1"/>
  <c r="F30" i="26" s="1"/>
  <c r="E35" i="26" s="1"/>
  <c r="B5" i="32"/>
</calcChain>
</file>

<file path=xl/comments1.xml><?xml version="1.0" encoding="utf-8"?>
<comments xmlns="http://schemas.openxmlformats.org/spreadsheetml/2006/main">
  <authors>
    <author>Фатеева Наталья Вадимовна</author>
    <author>Бахвалова Наталья Львовна</author>
  </authors>
  <commentList>
    <comment ref="D4" authorId="0" shapeId="0">
      <text>
        <r>
          <rPr>
            <b/>
            <sz val="9"/>
            <color indexed="81"/>
            <rFont val="Tahoma"/>
            <family val="2"/>
            <charset val="204"/>
          </rPr>
          <t>Фатеева Наталья Вадимовна:</t>
        </r>
        <r>
          <rPr>
            <sz val="9"/>
            <color indexed="81"/>
            <rFont val="Tahoma"/>
            <family val="2"/>
            <charset val="204"/>
          </rPr>
          <t xml:space="preserve">
+ ссылки на заполненные анкеты квалификации </t>
        </r>
        <r>
          <rPr>
            <b/>
            <sz val="9"/>
            <color indexed="81"/>
            <rFont val="Tahoma"/>
            <family val="2"/>
            <charset val="204"/>
          </rPr>
          <t>Н.Б. не совсем поняла, гд</t>
        </r>
        <r>
          <rPr>
            <i/>
            <sz val="9"/>
            <color indexed="81"/>
            <rFont val="Tahoma"/>
            <family val="2"/>
            <charset val="204"/>
          </rPr>
          <t>е ты предлагаешь сделать ссылки</t>
        </r>
      </text>
    </comment>
    <comment ref="E6" authorId="1" shapeId="0">
      <text>
        <r>
          <rPr>
            <b/>
            <sz val="9"/>
            <color indexed="81"/>
            <rFont val="Tahoma"/>
            <family val="2"/>
            <charset val="204"/>
          </rPr>
          <t>Бахвалова Наталья Львовна:</t>
        </r>
        <r>
          <rPr>
            <sz val="9"/>
            <color indexed="81"/>
            <rFont val="Tahoma"/>
            <family val="2"/>
            <charset val="204"/>
          </rPr>
          <t xml:space="preserve">
3</t>
        </r>
      </text>
    </comment>
    <comment ref="C9" authorId="0" shapeId="0">
      <text>
        <r>
          <rPr>
            <b/>
            <sz val="9"/>
            <color indexed="81"/>
            <rFont val="Tahoma"/>
            <family val="2"/>
            <charset val="204"/>
          </rPr>
          <t>Фатеева Наталья Вадимовна:</t>
        </r>
        <r>
          <rPr>
            <sz val="9"/>
            <color indexed="81"/>
            <rFont val="Tahoma"/>
            <family val="2"/>
            <charset val="204"/>
          </rPr>
          <t xml:space="preserve">
Для результатов проверки (СПАРК и СОБ) будет отдельная закладка "Проверки" с детализацией. 2. </t>
        </r>
        <r>
          <rPr>
            <b/>
            <sz val="9"/>
            <color indexed="81"/>
            <rFont val="Tahoma"/>
            <family val="2"/>
            <charset val="204"/>
          </rPr>
          <t>Н.Б</t>
        </r>
        <r>
          <rPr>
            <sz val="9"/>
            <color indexed="81"/>
            <rFont val="Tahoma"/>
            <family val="2"/>
            <charset val="204"/>
          </rPr>
          <t xml:space="preserve">. </t>
        </r>
        <r>
          <rPr>
            <i/>
            <sz val="9"/>
            <color indexed="81"/>
            <rFont val="Tahoma"/>
            <family val="2"/>
            <charset val="204"/>
          </rPr>
          <t>Здесь справочно, данные с закдадки "Проверки"</t>
        </r>
      </text>
    </comment>
    <comment ref="E9" authorId="1" shapeId="0">
      <text>
        <r>
          <rPr>
            <b/>
            <sz val="9"/>
            <color indexed="81"/>
            <rFont val="Tahoma"/>
            <family val="2"/>
            <charset val="204"/>
          </rPr>
          <t>Бахвалова Наталья Львовна:</t>
        </r>
        <r>
          <rPr>
            <sz val="9"/>
            <color indexed="81"/>
            <rFont val="Tahoma"/>
            <family val="2"/>
            <charset val="204"/>
          </rPr>
          <t xml:space="preserve">
3</t>
        </r>
      </text>
    </comment>
    <comment ref="I9" authorId="1" shapeId="0">
      <text>
        <r>
          <rPr>
            <b/>
            <sz val="9"/>
            <color indexed="81"/>
            <rFont val="Tahoma"/>
            <family val="2"/>
            <charset val="204"/>
          </rPr>
          <t>Бахвалова Наталья Львовна:</t>
        </r>
        <r>
          <rPr>
            <sz val="9"/>
            <color indexed="81"/>
            <rFont val="Tahoma"/>
            <family val="2"/>
            <charset val="204"/>
          </rPr>
          <t xml:space="preserve">
4</t>
        </r>
      </text>
    </comment>
    <comment ref="E12" authorId="1" shapeId="0">
      <text>
        <r>
          <rPr>
            <b/>
            <sz val="9"/>
            <color indexed="81"/>
            <rFont val="Tahoma"/>
            <family val="2"/>
            <charset val="204"/>
          </rPr>
          <t>Бахвалова Наталья Львовна:</t>
        </r>
        <r>
          <rPr>
            <sz val="9"/>
            <color indexed="81"/>
            <rFont val="Tahoma"/>
            <family val="2"/>
            <charset val="204"/>
          </rPr>
          <t xml:space="preserve">
5. Балл, набранный при аккредитации</t>
        </r>
      </text>
    </comment>
    <comment ref="G12" authorId="1" shapeId="0">
      <text>
        <r>
          <rPr>
            <b/>
            <sz val="9"/>
            <color indexed="81"/>
            <rFont val="Tahoma"/>
            <family val="2"/>
            <charset val="204"/>
          </rPr>
          <t>Бахвалова Наталья Львовна:</t>
        </r>
        <r>
          <rPr>
            <sz val="9"/>
            <color indexed="81"/>
            <rFont val="Tahoma"/>
            <family val="2"/>
            <charset val="204"/>
          </rPr>
          <t xml:space="preserve">
6. Статус Акредитован\не Аккредитован</t>
        </r>
      </text>
    </comment>
    <comment ref="I12" authorId="1" shapeId="0">
      <text>
        <r>
          <rPr>
            <b/>
            <sz val="9"/>
            <color indexed="81"/>
            <rFont val="Tahoma"/>
            <family val="2"/>
            <charset val="204"/>
          </rPr>
          <t>Бахвалова Наталья Львовна:</t>
        </r>
        <r>
          <rPr>
            <sz val="9"/>
            <color indexed="81"/>
            <rFont val="Tahoma"/>
            <family val="2"/>
            <charset val="204"/>
          </rPr>
          <t xml:space="preserve">
7</t>
        </r>
      </text>
    </comment>
    <comment ref="K12" authorId="1" shapeId="0">
      <text>
        <r>
          <rPr>
            <b/>
            <sz val="9"/>
            <color indexed="81"/>
            <rFont val="Tahoma"/>
            <family val="2"/>
            <charset val="204"/>
          </rPr>
          <t xml:space="preserve">Бахвалова Наталья 8. </t>
        </r>
        <r>
          <rPr>
            <sz val="9"/>
            <color indexed="81"/>
            <rFont val="Tahoma"/>
            <family val="2"/>
            <charset val="204"/>
          </rPr>
          <t>Ссылка на анкету аккредитации</t>
        </r>
      </text>
    </comment>
    <comment ref="G15" authorId="1" shapeId="0">
      <text>
        <r>
          <rPr>
            <b/>
            <sz val="9"/>
            <color indexed="81"/>
            <rFont val="Tahoma"/>
            <family val="2"/>
            <charset val="204"/>
          </rPr>
          <t>Бахвалова Наталья Львовна:</t>
        </r>
        <r>
          <rPr>
            <sz val="9"/>
            <color indexed="81"/>
            <rFont val="Tahoma"/>
            <family val="2"/>
            <charset val="204"/>
          </rPr>
          <t xml:space="preserve">
9</t>
        </r>
      </text>
    </comment>
    <comment ref="G16" authorId="1" shapeId="0">
      <text>
        <r>
          <rPr>
            <b/>
            <sz val="9"/>
            <color indexed="81"/>
            <rFont val="Tahoma"/>
            <family val="2"/>
            <charset val="204"/>
          </rPr>
          <t>Бахвалова Наталья Львовна:</t>
        </r>
        <r>
          <rPr>
            <sz val="9"/>
            <color indexed="81"/>
            <rFont val="Tahoma"/>
            <family val="2"/>
            <charset val="204"/>
          </rPr>
          <t xml:space="preserve">
10</t>
        </r>
      </text>
    </comment>
    <comment ref="G17" authorId="1" shapeId="0">
      <text>
        <r>
          <rPr>
            <b/>
            <sz val="9"/>
            <color indexed="81"/>
            <rFont val="Tahoma"/>
            <family val="2"/>
            <charset val="204"/>
          </rPr>
          <t>Бахвалова Наталья Львовна:</t>
        </r>
        <r>
          <rPr>
            <sz val="9"/>
            <color indexed="81"/>
            <rFont val="Tahoma"/>
            <family val="2"/>
            <charset val="204"/>
          </rPr>
          <t xml:space="preserve">
11</t>
        </r>
      </text>
    </comment>
    <comment ref="G18" authorId="1" shapeId="0">
      <text>
        <r>
          <rPr>
            <b/>
            <sz val="9"/>
            <color indexed="81"/>
            <rFont val="Tahoma"/>
            <family val="2"/>
            <charset val="204"/>
          </rPr>
          <t>Бахвалова Наталья Львовна:</t>
        </r>
        <r>
          <rPr>
            <sz val="9"/>
            <color indexed="81"/>
            <rFont val="Tahoma"/>
            <family val="2"/>
            <charset val="204"/>
          </rPr>
          <t xml:space="preserve">
12</t>
        </r>
      </text>
    </comment>
    <comment ref="G19" authorId="1" shapeId="0">
      <text>
        <r>
          <rPr>
            <b/>
            <sz val="9"/>
            <color indexed="81"/>
            <rFont val="Tahoma"/>
            <family val="2"/>
            <charset val="204"/>
          </rPr>
          <t>Бахвалова Наталья Львовна:</t>
        </r>
        <r>
          <rPr>
            <sz val="9"/>
            <color indexed="81"/>
            <rFont val="Tahoma"/>
            <family val="2"/>
            <charset val="204"/>
          </rPr>
          <t xml:space="preserve">
13</t>
        </r>
      </text>
    </comment>
    <comment ref="G20" authorId="1" shapeId="0">
      <text>
        <r>
          <rPr>
            <b/>
            <sz val="9"/>
            <color indexed="81"/>
            <rFont val="Tahoma"/>
            <family val="2"/>
            <charset val="204"/>
          </rPr>
          <t>Бахвалова Наталья Львовна:</t>
        </r>
        <r>
          <rPr>
            <sz val="9"/>
            <color indexed="81"/>
            <rFont val="Tahoma"/>
            <family val="2"/>
            <charset val="204"/>
          </rPr>
          <t xml:space="preserve">
14</t>
        </r>
      </text>
    </comment>
    <comment ref="G21" authorId="1" shapeId="0">
      <text>
        <r>
          <rPr>
            <b/>
            <sz val="9"/>
            <color indexed="81"/>
            <rFont val="Tahoma"/>
            <family val="2"/>
            <charset val="204"/>
          </rPr>
          <t>Бахвалова Наталья Львовна:</t>
        </r>
        <r>
          <rPr>
            <sz val="9"/>
            <color indexed="81"/>
            <rFont val="Tahoma"/>
            <family val="2"/>
            <charset val="204"/>
          </rPr>
          <t xml:space="preserve">
15</t>
        </r>
      </text>
    </comment>
    <comment ref="G22" authorId="1" shapeId="0">
      <text>
        <r>
          <rPr>
            <b/>
            <sz val="9"/>
            <color indexed="81"/>
            <rFont val="Tahoma"/>
            <family val="2"/>
            <charset val="204"/>
          </rPr>
          <t>Бахвалова Наталья Львовна:</t>
        </r>
        <r>
          <rPr>
            <sz val="9"/>
            <color indexed="81"/>
            <rFont val="Tahoma"/>
            <family val="2"/>
            <charset val="204"/>
          </rPr>
          <t xml:space="preserve">
16</t>
        </r>
      </text>
    </comment>
    <comment ref="E25" authorId="1" shapeId="0">
      <text>
        <r>
          <rPr>
            <b/>
            <sz val="9"/>
            <color indexed="81"/>
            <rFont val="Tahoma"/>
            <family val="2"/>
            <charset val="204"/>
          </rPr>
          <t>Бахвалова Наталья Львовна:</t>
        </r>
        <r>
          <rPr>
            <sz val="9"/>
            <color indexed="81"/>
            <rFont val="Tahoma"/>
            <family val="2"/>
            <charset val="204"/>
          </rPr>
          <t xml:space="preserve">
17, Группа закупки, по которой поставщик был квалифицирован ( заполнил анкету квалификации, направленную закупщиком) п</t>
        </r>
      </text>
    </comment>
    <comment ref="G25" authorId="1" shapeId="0">
      <text>
        <r>
          <rPr>
            <b/>
            <sz val="9"/>
            <color indexed="81"/>
            <rFont val="Tahoma"/>
            <family val="2"/>
            <charset val="204"/>
          </rPr>
          <t>Бахвалова Наталья Львовна:</t>
        </r>
        <r>
          <rPr>
            <sz val="9"/>
            <color indexed="81"/>
            <rFont val="Tahoma"/>
            <family val="2"/>
            <charset val="204"/>
          </rPr>
          <t xml:space="preserve">
18</t>
        </r>
      </text>
    </comment>
    <comment ref="I25" authorId="1" shapeId="0">
      <text>
        <r>
          <rPr>
            <b/>
            <sz val="9"/>
            <color indexed="81"/>
            <rFont val="Tahoma"/>
            <family val="2"/>
            <charset val="204"/>
          </rPr>
          <t>Бахвалова Наталья Львовна:</t>
        </r>
        <r>
          <rPr>
            <sz val="9"/>
            <color indexed="81"/>
            <rFont val="Tahoma"/>
            <family val="2"/>
            <charset val="204"/>
          </rPr>
          <t xml:space="preserve">
19</t>
        </r>
      </text>
    </comment>
    <comment ref="K25" authorId="1" shapeId="0">
      <text>
        <r>
          <rPr>
            <b/>
            <sz val="9"/>
            <color indexed="81"/>
            <rFont val="Tahoma"/>
            <family val="2"/>
            <charset val="204"/>
          </rPr>
          <t xml:space="preserve">Бахвалова Наталья 20, </t>
        </r>
        <r>
          <rPr>
            <sz val="9"/>
            <color indexed="81"/>
            <rFont val="Tahoma"/>
            <family val="2"/>
            <charset val="204"/>
          </rPr>
          <t>Ссылка на  анкету квалификации</t>
        </r>
      </text>
    </comment>
    <comment ref="G31" authorId="1" shapeId="0">
      <text>
        <r>
          <rPr>
            <b/>
            <sz val="9"/>
            <color indexed="81"/>
            <rFont val="Tahoma"/>
            <family val="2"/>
            <charset val="204"/>
          </rPr>
          <t>Бахвалова Наталья Львовна:</t>
        </r>
        <r>
          <rPr>
            <sz val="9"/>
            <color indexed="81"/>
            <rFont val="Tahoma"/>
            <family val="2"/>
            <charset val="204"/>
          </rPr>
          <t xml:space="preserve">
21</t>
        </r>
      </text>
    </comment>
  </commentList>
</comments>
</file>

<file path=xl/sharedStrings.xml><?xml version="1.0" encoding="utf-8"?>
<sst xmlns="http://schemas.openxmlformats.org/spreadsheetml/2006/main" count="2114" uniqueCount="1212">
  <si>
    <t>Система управления поставщиками</t>
  </si>
  <si>
    <t>Общие</t>
  </si>
  <si>
    <t>Аккредитация</t>
  </si>
  <si>
    <t xml:space="preserve">Тестирование </t>
  </si>
  <si>
    <t xml:space="preserve">Аудит </t>
  </si>
  <si>
    <t>Оценка</t>
  </si>
  <si>
    <t>Сегментация</t>
  </si>
  <si>
    <t>Рейтинг</t>
  </si>
  <si>
    <t>История работы</t>
  </si>
  <si>
    <t xml:space="preserve">Поставщик </t>
  </si>
  <si>
    <t xml:space="preserve">Buratino </t>
  </si>
  <si>
    <t>Проверка СОБ</t>
  </si>
  <si>
    <t>˅</t>
  </si>
  <si>
    <t>Аккредитован</t>
  </si>
  <si>
    <t>http://mimioclass.ru/products/teach/mimio_test_mgou.pdf</t>
  </si>
  <si>
    <t>Фин.-Хоз. Показатели</t>
  </si>
  <si>
    <t>Управление производством</t>
  </si>
  <si>
    <t>Проектные возможности</t>
  </si>
  <si>
    <t>Персонал</t>
  </si>
  <si>
    <t>Персонал ОТ и ПБ</t>
  </si>
  <si>
    <t>Работы и услуги</t>
  </si>
  <si>
    <t>Клиенториентированность</t>
  </si>
  <si>
    <t>Качество и сертификация</t>
  </si>
  <si>
    <t>Квалификация на группу закупок</t>
  </si>
  <si>
    <t>W 52</t>
  </si>
  <si>
    <t>да</t>
  </si>
  <si>
    <t>S 90</t>
  </si>
  <si>
    <t>W 02</t>
  </si>
  <si>
    <t>B 31</t>
  </si>
  <si>
    <t>нет</t>
  </si>
  <si>
    <t>Ваши комментарии</t>
  </si>
  <si>
    <t xml:space="preserve">Наменование поставщика </t>
  </si>
  <si>
    <t>Проверка СОБ обновляется каждые 18 меясцев и сюда вытягивается текущий статус с закладки "Проверки"</t>
  </si>
  <si>
    <t>Проверка СОБ в раз 18 не обновляется. Проверка СОБ делается по решению закупщика, иного лица</t>
  </si>
  <si>
    <r>
      <t xml:space="preserve">Выводится статус проверки </t>
    </r>
    <r>
      <rPr>
        <sz val="11"/>
        <color rgb="FFFF0000"/>
        <rFont val="Calibri"/>
        <family val="2"/>
        <charset val="204"/>
        <scheme val="minor"/>
      </rPr>
      <t>(уточнить какие статусы доступны)</t>
    </r>
  </si>
  <si>
    <t>В рамках интеграции на текущий момент из MDG возвращется информация : рекомендован\не рекомендован. В любом случае, в SLC рекомендации будут записаны в поле "комментарий". Результат проверки "Проверка пройдена", в случае если был получен ответ из MDG по результатам проверки СОБ. 
В рамках данного поля предлагается отображать текстовое значение(комментарий проверки СОБ)</t>
  </si>
  <si>
    <t>Выводится дата последней проверки</t>
  </si>
  <si>
    <t>Выводится общий балл, набранный поставщиком по результатам Аккредитации и дата прохождения Аккредитации. Расчет баллов происходит путем подсчёта суммы баллов за ответы на вопросы анкеты. Все вопросы в анкете, кроме вопросов, предусматривающих приложение документов, по умолчанию необязательны для заполнения и служат для сбора данных о поставщике. Если поставщик не ответил на вопросы анкеты, но приложил все обязательные документы и прошел проверку СОБ первого этапа, считаются Аккредитованными с баллом Аккредитации О.  Аккредитация производится один раз и может быть обновлена по согласованию с Поставщиком ( повторно направлена анкета Аккредитации для заполнения). В случае изменения балла по Аккредитации выводится обновление информации с указанием даты.
Например: Потенциальный поставщик: Buratino (1270819) набрал 97 баллов, ответив на вопросы Анкеты Аккредитации и приложив все необходимые документы, список которых указан в Анкете аккредитации. Если через два года поставщик Buratino заполнит анкету Аккредитации и наберет 98 баллов, результат должен быть скорректирован.</t>
  </si>
  <si>
    <t>Статус Аккредитован\Не Аккредитован
Критерии непрохождения аккредитации обсуждаем с Ириной Бородиной и Натальей Фатеевой и прилагаем отдельным документом</t>
  </si>
  <si>
    <t xml:space="preserve">1. Предлагается внести статус "Условно Аккредитован", либо иной статус. Данный статус будет выставляться в момент в случае если срок действия документов истек, но поставщик не обновил документы. По истечении, к примеру, 3 месяцев данный статус меняется на "Не аккредитован".  
2.Исходя из пункта главным критерием является приложение всех обязательных документов. Таким образом - если анкета аккредитации одобрена ЦЕС, то он аккредитован, иначе нет. </t>
  </si>
  <si>
    <t>Дата прохождения аккредитации</t>
  </si>
  <si>
    <t>Ссылка на саму анкету Аккредитации</t>
  </si>
  <si>
    <t>9-16</t>
  </si>
  <si>
    <t>Данные по каждому разделу анкеты суммируются отдельно и значения выводятся в отдельные поля</t>
  </si>
  <si>
    <t>Данные разделы всегда статичны? Изменений не будет  в рамка данных разделах?</t>
  </si>
  <si>
    <t>17</t>
  </si>
  <si>
    <r>
      <t xml:space="preserve">Группа закупок, на которую данный поставщик был квалифицирован Закупщиком ( то есть заполнил анкету квалификации на группу закупок). </t>
    </r>
    <r>
      <rPr>
        <sz val="11"/>
        <color rgb="FFFF0000"/>
        <rFont val="Calibri"/>
        <family val="2"/>
        <charset val="204"/>
        <scheme val="minor"/>
      </rPr>
      <t>Проговорить инструмент создания и привязки анкет квалификации к группам закупок.</t>
    </r>
  </si>
  <si>
    <t>До реализации мэппинга механизм работать не будет</t>
  </si>
  <si>
    <t>18</t>
  </si>
  <si>
    <t>Подтверждение прохождения Квалификации ( статус Квалифицирован на группу закупок)</t>
  </si>
  <si>
    <t>Излишняя колонка. Если есть информация по группе закупок(см. пред пункт), то значит он по ней квалифицирован. То есть такое поле не нужно.</t>
  </si>
  <si>
    <t>19</t>
  </si>
  <si>
    <t>Дата прохождения квалификации</t>
  </si>
  <si>
    <t>Ссылка на анкету квалификации на группу закупок</t>
  </si>
  <si>
    <t>Поставщик не прошел квалификацию на группу закупок</t>
  </si>
  <si>
    <t>Не понятно что это</t>
  </si>
  <si>
    <t>После уточнения вопроса хранения документов или добавить кнопку "просмотреть документы здесь или выносим на отдельную закладку или используем C Folders</t>
  </si>
  <si>
    <t>№ п/п</t>
  </si>
  <si>
    <t>Вопросы</t>
  </si>
  <si>
    <t>Предлагаемые варианты ответов</t>
  </si>
  <si>
    <t>Баллы</t>
  </si>
  <si>
    <t>Комментарии</t>
  </si>
  <si>
    <t xml:space="preserve">Общие данные </t>
  </si>
  <si>
    <t>Название  компании</t>
  </si>
  <si>
    <t>3.1</t>
  </si>
  <si>
    <t>Телефон/ факс с указанием кода города:</t>
  </si>
  <si>
    <t>E-Mail:</t>
  </si>
  <si>
    <t>11.1.</t>
  </si>
  <si>
    <t>11.2.</t>
  </si>
  <si>
    <t>1</t>
  </si>
  <si>
    <t>4</t>
  </si>
  <si>
    <t>НАЗВАНИЕ БАНКА</t>
  </si>
  <si>
    <t xml:space="preserve">№ РАСЧЕТНОГО СЧЕТА </t>
  </si>
  <si>
    <t>КОРРЕСПОНДЕНТСКИЙ СЧЕТ</t>
  </si>
  <si>
    <t>БИК</t>
  </si>
  <si>
    <t xml:space="preserve">ИНН   </t>
  </si>
  <si>
    <t>КПП</t>
  </si>
  <si>
    <t>ОГРН</t>
  </si>
  <si>
    <t>ОКПО</t>
  </si>
  <si>
    <r>
      <t>Регистрационные данные:</t>
    </r>
    <r>
      <rPr>
        <b/>
        <sz val="14"/>
        <rFont val="Calibri"/>
        <family val="2"/>
        <charset val="204"/>
        <scheme val="minor"/>
      </rPr>
      <t xml:space="preserve"> </t>
    </r>
  </si>
  <si>
    <t>15.1</t>
  </si>
  <si>
    <t>Год основания основной компании</t>
  </si>
  <si>
    <r>
      <t>Уставной капитал в размере, тыс. руб.</t>
    </r>
    <r>
      <rPr>
        <b/>
        <sz val="9"/>
        <rFont val="Calibri"/>
        <family val="2"/>
        <charset val="204"/>
        <scheme val="minor"/>
      </rPr>
      <t xml:space="preserve"> </t>
    </r>
  </si>
  <si>
    <t>Дебиторская задолженность тыс. руб.</t>
  </si>
  <si>
    <t>Кредиторская задолженность (тыс. руб.)</t>
  </si>
  <si>
    <t>Наличие основных средств  (тыс. руб.)</t>
  </si>
  <si>
    <t>Прибыль (убыток)  (тыс. руб.)</t>
  </si>
  <si>
    <t>Капитал и резервы организации  (тыс. руб.)</t>
  </si>
  <si>
    <t>Наличие и использование электронного документооборота</t>
  </si>
  <si>
    <t>не применимо</t>
  </si>
  <si>
    <t>другое</t>
  </si>
  <si>
    <t>2</t>
  </si>
  <si>
    <t>Вопросов с бальным ответом</t>
  </si>
  <si>
    <t>РАЗДЕЛ</t>
  </si>
  <si>
    <t>No.</t>
  </si>
  <si>
    <t>балл</t>
  </si>
  <si>
    <t xml:space="preserve">нет </t>
  </si>
  <si>
    <t>Автомобильные дороги - АД</t>
  </si>
  <si>
    <t>Антикоррозийная защита конструкций зданий и сооружений - АЗ</t>
  </si>
  <si>
    <t>Интерьеры - АИ</t>
  </si>
  <si>
    <t>Архитектурные решения - АР</t>
  </si>
  <si>
    <t>Архитектурно-строительные решения - АС</t>
  </si>
  <si>
    <t>Генеральный план - ГП</t>
  </si>
  <si>
    <t>Гидротехнические решения - ГР</t>
  </si>
  <si>
    <t>Генеральный план и сооружения транспорта  - ГТ</t>
  </si>
  <si>
    <t>Конструкции деревянные - КД</t>
  </si>
  <si>
    <t>Конструкции железобетонные - КЖ</t>
  </si>
  <si>
    <t>Конструкции металлические - КМ</t>
  </si>
  <si>
    <t>Конструкции металлические деталировочные - КМД</t>
  </si>
  <si>
    <t>Тепловая изоляция оборудования и трубопроводов - ТИ</t>
  </si>
  <si>
    <t>Технологические коммуникации - ТК</t>
  </si>
  <si>
    <t>Сооружения транспорта - ТР</t>
  </si>
  <si>
    <t>Технология производства - ТХ</t>
  </si>
  <si>
    <t>Молниезащита и заземление - ЭГ</t>
  </si>
  <si>
    <t>Силовое электрооборудование - ЭМ</t>
  </si>
  <si>
    <t>Наружное электроосвещение - ЭН</t>
  </si>
  <si>
    <t>Электрическое освещение (внутреннее) - ЭО</t>
  </si>
  <si>
    <t>Электрические подстанции - ЭП</t>
  </si>
  <si>
    <t>Электроснабжение - ЭС</t>
  </si>
  <si>
    <t>Автоматизация комплексная - АК</t>
  </si>
  <si>
    <t>Автоматизация систем пожаротушения,
дымоудаления - АПТ</t>
  </si>
  <si>
    <t>Автоматизация систем пожаротушения,
дымоудаления (технологическая) - АПТт</t>
  </si>
  <si>
    <t>Автоматизация систем пожаротушения,
дымоудаления (электрическая) - АПТэ</t>
  </si>
  <si>
    <t>Видеонаблюдение - ВН</t>
  </si>
  <si>
    <t>Оповещение о пожаре - ОП</t>
  </si>
  <si>
    <t>Пожарная сигнализация - ПС</t>
  </si>
  <si>
    <t>Пожаротушение - ПТ</t>
  </si>
  <si>
    <t>Система контроля доступа - СКД</t>
  </si>
  <si>
    <t>Воздухоснабжение - ВС</t>
  </si>
  <si>
    <t>Наружное воздухоснабжение - ВСН</t>
  </si>
  <si>
    <t>Газоснабжение - ГС</t>
  </si>
  <si>
    <t>Газоснабжение (внутренние устройства) - ГСВ</t>
  </si>
  <si>
    <t>Наружные газопроводы - ГСН</t>
  </si>
  <si>
    <t>Лечебное газоснабжение - ЛГ</t>
  </si>
  <si>
    <t>Наружные сети водоснабжения - НВ</t>
  </si>
  <si>
    <t>Наружные сети канализации - НК</t>
  </si>
  <si>
    <t>Наружные тепловые сети - НТС</t>
  </si>
  <si>
    <t>Пылеудаление - ПУ</t>
  </si>
  <si>
    <t>Теплоснабжение - ТС</t>
  </si>
  <si>
    <t xml:space="preserve">Тепломеханические решения - ТМ </t>
  </si>
  <si>
    <t>Холодоснабжение - ХС</t>
  </si>
  <si>
    <t>Разработка макетов</t>
  </si>
  <si>
    <t>ДЕТАЛЬНЫЙ ИНЖИНИРИНГ</t>
  </si>
  <si>
    <t>Прочие</t>
  </si>
  <si>
    <t>9.1</t>
  </si>
  <si>
    <t>1.1</t>
  </si>
  <si>
    <t>1.2</t>
  </si>
  <si>
    <t>1.3</t>
  </si>
  <si>
    <t>1.4</t>
  </si>
  <si>
    <t>до 100 м2</t>
  </si>
  <si>
    <t>100-500м2</t>
  </si>
  <si>
    <t>500-2000м2</t>
  </si>
  <si>
    <t>2000м-10000м2</t>
  </si>
  <si>
    <t>свыше 10000м2</t>
  </si>
  <si>
    <t>4.1</t>
  </si>
  <si>
    <t>6</t>
  </si>
  <si>
    <t>7</t>
  </si>
  <si>
    <t>7.1</t>
  </si>
  <si>
    <t>Укажите объем инвестиций по этим программам, руб</t>
  </si>
  <si>
    <t>12</t>
  </si>
  <si>
    <t>13</t>
  </si>
  <si>
    <t>14</t>
  </si>
  <si>
    <t>15</t>
  </si>
  <si>
    <t>16</t>
  </si>
  <si>
    <t xml:space="preserve">Документы оформляются только после того, как работы закончены и клиент запросил Акты выполненных работ </t>
  </si>
  <si>
    <t>Документы оформляются к сроку выполнения работ, но не всегда вовремя передаются для подписи клиентом</t>
  </si>
  <si>
    <t xml:space="preserve">Документы оформляются к сроку выполнения работ, передаются для подписи клиентом, но иногда теряются </t>
  </si>
  <si>
    <t>Документы готовятся заранее, согласовываются с клиентом и направляются заказным письмом с уведомлением</t>
  </si>
  <si>
    <t>Документы готовятся заранее, согласовываются с клиентом в электронном или бумажном виде и направляются в заранее согласованное место и время. Вероятность предоставления неправильно оформленных документов или их утери, минимальна</t>
  </si>
  <si>
    <t>20</t>
  </si>
  <si>
    <t>21</t>
  </si>
  <si>
    <t>22</t>
  </si>
  <si>
    <t>Опыт работы в данной отрасли</t>
  </si>
  <si>
    <t>до 1 года</t>
  </si>
  <si>
    <t>1-3 года</t>
  </si>
  <si>
    <t>3-5 лет</t>
  </si>
  <si>
    <t>5-10 лет</t>
  </si>
  <si>
    <t>более 10 лет</t>
  </si>
  <si>
    <t>строительство новых объектов</t>
  </si>
  <si>
    <t>реконструкция действующих объектов</t>
  </si>
  <si>
    <t>техническое обслуживание производственного оборудования</t>
  </si>
  <si>
    <t xml:space="preserve">Ресурсный метод: на единичных расценках </t>
  </si>
  <si>
    <t>Твердая стоимость контракта за объем работ</t>
  </si>
  <si>
    <t>Твердая стоимость контракта "под ключ" с поставкой оборудования</t>
  </si>
  <si>
    <t xml:space="preserve">да </t>
  </si>
  <si>
    <t>6.1</t>
  </si>
  <si>
    <t>Техническое освидетельствование</t>
  </si>
  <si>
    <t>Метрология</t>
  </si>
  <si>
    <t>СМР комплекс</t>
  </si>
  <si>
    <t>Программное обеспечение</t>
  </si>
  <si>
    <t>Складские услуги</t>
  </si>
  <si>
    <t>Утилизация (сбор, вывоз, утилизация)</t>
  </si>
  <si>
    <t>Укажите количество сотрудников, привлекаемых на основании гражданско-правовых отношений</t>
  </si>
  <si>
    <t>Система мотивации направлена как на уменьшение так на увеличение заработка, внедрена нематериальная мотивация</t>
  </si>
  <si>
    <t>Разработана система мотивации сотрудников через КПЭ</t>
  </si>
  <si>
    <t>Количество патентов и научных публикаций у компании и ее сотрудников</t>
  </si>
  <si>
    <t>Персонал не имеет подтверждения квалификации (свидетельства, удостоверения, план обучения)</t>
  </si>
  <si>
    <t>Весь персонал имеет необходимую квалификацию. Выборочно проводится обучение сотрудников</t>
  </si>
  <si>
    <t>Весь персонал имеет необходимую квалификацию, имеются все необходмые документы, сформирован и выполняется план развития сотрудников</t>
  </si>
  <si>
    <t>РАЗДЕЛ 3.1</t>
  </si>
  <si>
    <t>ОТ и ПБ</t>
  </si>
  <si>
    <t>Max балл</t>
  </si>
  <si>
    <t>Балл (проставляется аудитором)</t>
  </si>
  <si>
    <t>проверяем на аудите</t>
  </si>
  <si>
    <t>Если делаем отдельную закладку, начнем отсюда?</t>
  </si>
  <si>
    <t>Применяется ли в компании программа вводного или первичного инструктажа</t>
  </si>
  <si>
    <t>Организовано обучение руководителей и специалистов по ОТ и ПБ.</t>
  </si>
  <si>
    <t>Отсутствуют протоколы проверки знаний требований ОТ РСС (Пасечный Д.В., Ракитина Т.И., Гриднев А.Н., Будасов С.С., Кузнецов О.И., Севостьянов Д.А., Ефремов Р.О., Яковлев А.В., Бунин А.И., Нейно А.А., Горшков Е.А., Жуковина И.В., Мошкина З.В., Панина О.Г., Проскурина О.В., Жукова Ю.Н., Стодоля Ю.А., Самыгин С.А., Сердюкова Н.В.).</t>
  </si>
  <si>
    <r>
      <t>Охрана труда (ОТ)</t>
    </r>
    <r>
      <rPr>
        <sz val="9"/>
        <color theme="1"/>
        <rFont val="Arial"/>
        <family val="2"/>
        <charset val="204"/>
      </rPr>
      <t xml:space="preserve">:
1.   Протоколы проверки знаний по ОТ.
</t>
    </r>
    <r>
      <rPr>
        <u/>
        <sz val="9"/>
        <color theme="1"/>
        <rFont val="Arial"/>
        <family val="2"/>
        <charset val="204"/>
      </rPr>
      <t xml:space="preserve">Промышленная безопасность
</t>
    </r>
    <r>
      <rPr>
        <sz val="9"/>
        <color theme="1"/>
        <rFont val="Arial"/>
        <family val="2"/>
        <charset val="204"/>
      </rPr>
      <t>1. Приказы о создании аттестационной комиссии по ПБ (при наличии).
2. Протоколы аттестации по ПБ (Территориальная аттестационная комиссия (ТАК) и организация, либо только ТАК). 
3. Приказы по организации о назначении ответственных лиц в области ПБ.
Для сверки также предоставляется списочный состав организации (в списке отметить тех работников, которые будут выполнять работы на территории ПАО "Северсталь").</t>
    </r>
  </si>
  <si>
    <t>Количество руководителей и специалистов (РиС) с просроченной / отсутствующей аттестацией (обучением) «К»: 
Для численности РиС до 3 чел.:
К= 0   – 25 баллов, 
К=1-3   – 0 баллов.
Для численности РиС 4-10 чел.:
К= 0   – 25 баллов,
К=1   – 15 баллов,
К=2 и более -  0 баллов.
Для численности РиС более 10 чел.: 
К= 0  – 25 баллов,
К=1  – 17 баллов,
К=2  – 15 баллов,
К=3 и более -  0 баллов.</t>
  </si>
  <si>
    <t>нужно ли уточнение или сделаем это в аудите?</t>
  </si>
  <si>
    <t xml:space="preserve">Организовано обучение персонала безопасным приемам в работе
- работники обучены по профессии, имеют квалификационные удостоверения;
- инструктажи по ОТ и стажировка на рабочем месте проводятся в установленных случаях и в срок; 
- разработаны ИОТ, билеты, программы инструктажей.
</t>
  </si>
  <si>
    <t xml:space="preserve">1. Отсутствуют квалификационные удостоверения (Литвинов Е.И., Гуровский В.И., Копытин Р.С., Чикизов А.В., Андреев П.С., Галкин С.И., Герасимов С.В., Глухов В.В., Евсенков В.П., Жиляков А.В., Зеленьков А.В., Зеленьков В.А., Васюков С.В., Алиев Б.М., Семенихин С.А., Фатеев А.Ю., Хорошилов С.Г., Числов О.В., Числов С.В.).
2. Отсутствуют протоколы проверки знаний требований ОТ рабочих (проверку теоретических знаний требований охраны труда и практических навыков безопасной работы работников рабочих профессий проводят непосредственные руководители работ в объеме знаний требований правил и инструкций по охране труда, а при необходимости - в объеме знаний дополнительных специальных требований безопасности и охраны труда).
</t>
  </si>
  <si>
    <t xml:space="preserve">1. Квалификационные удостоверения.
2. Программы вводного и первичного инструктажей.
3. Приказы о создании комиссии по проверке знаний, удостоверения / протоколы проверки знаний по ОТ членов комиссии.
4. Журналы регистрации инструктажей; протоколы проверок знаний по ОТ (за календарный год).
5. Перчень ИОТ.
Для сверки также предоставляется списочный состав организации (в списке отметить тех работников, которые будут выполнять работы на территории ПАО "Северсталь").
</t>
  </si>
  <si>
    <t>1.    Соответствие квалификации выполняемой работе – 3 балла (если есть более 1 факта отсутствия квалификационных удостоверений – 0 баллов)
2.    Наличие переченя ИОТ – 5 баллов.
3.    Наличие программ инструктажей – 1 балл (если есть факты отсутствия – 0 баллов)
4.    Ведение регистрации инструктажей –  4 балла (с замечаниями – минус 1 балл, не ведутся -0)
5.    Проведение стажировок – 6 баллов (с замечаниями – минус 2 балла, не проводят/нет подтверждающих фактов - 0)
6.    Проведение обучения и проверки знаний рабочих по ОТ – 6 баллов (с замечаниями – минус 2 балла, не проводят/нет подтверждающих фактов - 0)</t>
  </si>
  <si>
    <t>Своевременно ли осуществляется проверка знаний по ОТ и ПБ</t>
  </si>
  <si>
    <r>
      <t>Проверяется наличие протоколов проверки знаний по ОТ, протоколов аттестации по ПБ, а также приказов</t>
    </r>
    <r>
      <rPr>
        <sz val="11"/>
        <color theme="1"/>
        <rFont val="Calibri"/>
        <family val="2"/>
        <charset val="204"/>
        <scheme val="minor"/>
      </rPr>
      <t xml:space="preserve"> о создании аттестационной комиссии по ПБ, территориальной аттестационной комиссии (ТАК), приказов по организации о назначении ответственных лиц в области ПБ.</t>
    </r>
  </si>
  <si>
    <t>Количество руководителей и специалистов (РиС) с просроченной / отсутствующей аттестацией (обучением) «К»: 
Для численности РиС до 3 чел.:
К= 0   – 25 баллов, 
К=1-3   – 0 баллов.
Для численности РиС 4-10 чел.:
К= 0   – 25 баллов,
К=1   – 15 баллов,
К=2 и более -  0 баллов.
Для численности РиС более 10 чел.: 
К= 0  – 25 баллов,
К=1  – 17 баллов,
К=2  – 15 баллов,
К=3 и более -  0 баллов.
Для сверки также предоставляется списочный состав организации (в списке отметить тех работников, которые будут выполнять работы на территории ПАО "Северсталь").</t>
  </si>
  <si>
    <t>Может оставить один из двух вопросов</t>
  </si>
  <si>
    <t xml:space="preserve">Персонал на ключевых этапах производства имеет необходимую квалификацию. </t>
  </si>
  <si>
    <t>1. Квалификационные удостоверения.
2. Программы вводного и первичного инструктажей.
3. Приказы о создании комиссии по проверке знаний, удостоверения / протоколы проверки знаний по ОТ членов комиссии.
4. Журналы регистрации инструктажей; протоколы проверок знаний по ОТ (за календарный год).
5. Перчень ИОТ.
Для сверки также предоставляется списочный состав организации (в списке отметить тех работников, которые будут выполнять работы на территории ПАО "Северсталь").
1.    Соответствие квалификации выполняемой работе – 3 балла (если есть более 1 факта отсутствия квалификационных удостоверений – 0 баллов)
2.    Наличие переченя ИОТ – 5 баллов.
3.    Наличие программ инструктажей – 1 балл (если есть факты отсутствия – 0 баллов)
4.    Ведение регистрации инструктажей –  4 балла (с замечаниями – минус 1 балл, не ведутся -0)
5.    Проведение стажировок – 6 баллов (с замечаниями – минус 2 балла, не проводят/нет подтверждающих фактов - 0)
6.    Проведение обучения и проверки знаний рабочих по ОТ – 6 баллов (с замечаниями – минус 2 балла, не проводят/нет подтверждающих фактов - 0)</t>
  </si>
  <si>
    <t>Персонал на ключевых этапах производства имеет необходимую квалификацию (подтверждается документально)</t>
  </si>
  <si>
    <t>Все ли сотрудники имеют квалификационные удостоверения</t>
  </si>
  <si>
    <t>Весь персонал имеет необходимую квалификацию, имеются все необходмые документы, сформирован и выполняется план развития сотрудников. Внедрены матрицы навыков сотрудников. Внедрена система наставничества. Текучесть кадров не превышает 10%</t>
  </si>
  <si>
    <t xml:space="preserve">Используются ли сотрудниками на производственной площадке СИЗ( Средства индивидуальной защиты)  </t>
  </si>
  <si>
    <t>5
10 - СИЗ, предусмотренные ТОН, выдаются не в полном объеме</t>
  </si>
  <si>
    <t>Если ответ да, то 13.1</t>
  </si>
  <si>
    <t>1. Личные карточки учета выдачи СИЗ (далее –  ЛК).
1.1 В наличии ЛК  (установленной формы) для всех работников, которые подлежат обеспечению СИЗ– 5 баллов.
1.2 Согласно отметкам в ЛК, персонал обеспечен СИЗ по основной и смежной (при наличии) профессии в соответствии с Типовыми нормами (в т.ч. по смывающим средствам), по условиям труда и видам выполняемых работ – 15 баллов</t>
  </si>
  <si>
    <t>7.1.</t>
  </si>
  <si>
    <t>Работники обеспечены необходимыми средствами индивидуальной защиты (СИЗ)</t>
  </si>
  <si>
    <t>7.2.</t>
  </si>
  <si>
    <t>Работники обеспечены специализированными, соответсвующими профессии,необходимыми средствами индивидуальной защиты (СИЗ)</t>
  </si>
  <si>
    <r>
      <t xml:space="preserve">Организован ли  </t>
    </r>
    <r>
      <rPr>
        <b/>
        <sz val="11"/>
        <color theme="1"/>
        <rFont val="Calibri"/>
        <family val="2"/>
        <charset val="204"/>
        <scheme val="minor"/>
      </rPr>
      <t>предварительный</t>
    </r>
    <r>
      <rPr>
        <sz val="11"/>
        <color theme="1"/>
        <rFont val="Calibri"/>
        <family val="2"/>
        <charset val="204"/>
        <scheme val="minor"/>
      </rPr>
      <t xml:space="preserve"> мед.осмотр персонала</t>
    </r>
  </si>
  <si>
    <t xml:space="preserve">Указано ли в карточке работника заключения по результатам периодического медицинского осмотра, перечень работ, которые будут выполнять на промплощадке, материалы специальной оценки условий труда (СОУТ), протоколы санитарно-производственного контроля (СПК), технологическая и иная документация.
</t>
  </si>
  <si>
    <t xml:space="preserve">1. Наличие заключений на всех работников (подлежащих медосмотру) по списку, правильность включения в них вредных факторов и видов работ </t>
  </si>
  <si>
    <r>
      <t xml:space="preserve">Организован ли </t>
    </r>
    <r>
      <rPr>
        <b/>
        <sz val="11"/>
        <color theme="1"/>
        <rFont val="Calibri"/>
        <family val="2"/>
        <charset val="204"/>
        <scheme val="minor"/>
      </rPr>
      <t xml:space="preserve"> периодический</t>
    </r>
    <r>
      <rPr>
        <sz val="11"/>
        <color theme="1"/>
        <rFont val="Calibri"/>
        <family val="2"/>
        <charset val="204"/>
        <scheme val="minor"/>
      </rPr>
      <t xml:space="preserve">  мед.осмотр персонала </t>
    </r>
  </si>
  <si>
    <t xml:space="preserve">Внесена ли информация о результатах  психиатрического освидетельствования, перечене работ, которые будут выполнять на промплощадке, о материалах специальной оценки условий труда (СОУТ), протоколах санитарно-производственного контроля (СПК), технологическая и иная документация.
</t>
  </si>
  <si>
    <t>2. Наличие заключений на всех работников (подлежащих психиатрическому освидетельствованию) по списку, правильность включения в них вредных факторов и видов работ – 12 баллов</t>
  </si>
  <si>
    <t xml:space="preserve">Как обеспечивается работа персонала при нештатных ситуациях (алгоритм)? </t>
  </si>
  <si>
    <t>Порядок действий не определен, сотрудники затрудняются пояснить что необходимо делать в случае НС</t>
  </si>
  <si>
    <t>в аудитной вопрос сидит в 1 разделе</t>
  </si>
  <si>
    <t>Порядок действий определен, но не формализован. Сотрудники затрудняются пояснить что необходимо делать в случае НС</t>
  </si>
  <si>
    <t>Проверяется 5-10% от численности организации, на усмотрение аудитора.</t>
  </si>
  <si>
    <t>Порядок действий определен и формализован. Сотрудники ключевых позиций могут пояснить что необходимо делать в случае НС</t>
  </si>
  <si>
    <t>Каждый сотрудник производственной цепочки знает свои обязанности в случае НС</t>
  </si>
  <si>
    <t>Внедрена система предупреждения/предотвращения/повторения нештатных ситуаций, процессы стандартизированы</t>
  </si>
  <si>
    <t>Собирается ли статистика по следующим группам:</t>
  </si>
  <si>
    <t>сделать с баллами</t>
  </si>
  <si>
    <t>Смертельный травматизм за последний год</t>
  </si>
  <si>
    <t>11.1.1.</t>
  </si>
  <si>
    <t>количество случаев</t>
  </si>
  <si>
    <t>В случае да, вылезает окно количество</t>
  </si>
  <si>
    <t>Несчастные случаи с персоналом за последний год</t>
  </si>
  <si>
    <t>11.2.1.</t>
  </si>
  <si>
    <t>11.3.</t>
  </si>
  <si>
    <t>Аварии, допущенные по вине ( в результате деятельности) персонала последние 3 года</t>
  </si>
  <si>
    <t>11.3.1</t>
  </si>
  <si>
    <t>11.4.</t>
  </si>
  <si>
    <t>Инциденты, произошедшие по вине (в результате деятельности) персонала предприятия за последний год</t>
  </si>
  <si>
    <t>11.4.1</t>
  </si>
  <si>
    <t>Сделать отдельную закладку по ОПБ - обсудить с коллегами, какие пункты переносим</t>
  </si>
  <si>
    <t>Вопросов с комментирующими ответами</t>
  </si>
  <si>
    <t>Нет</t>
  </si>
  <si>
    <t>Да</t>
  </si>
  <si>
    <t>Клиентоориентированность и опыт работы</t>
  </si>
  <si>
    <t>Основные клиенты вашей компании</t>
  </si>
  <si>
    <t>Если "да" заполнить пункт 2.1 - Указывается количество клиентов и их названия</t>
  </si>
  <si>
    <t>2.1</t>
  </si>
  <si>
    <t>Не применимо</t>
  </si>
  <si>
    <t>Работает система оценки удовлетворенности потребителей (клиентоориентированность)</t>
  </si>
  <si>
    <t>Удовлетворенность потребителей не отслеживается</t>
  </si>
  <si>
    <t>Удовлетворенность потребителей отслеживается только по ключевым клиентам</t>
  </si>
  <si>
    <t>Качество продукции и сертификация</t>
  </si>
  <si>
    <t>Входной контроль не проводится</t>
  </si>
  <si>
    <t>Если есть производство и если есть использование в СМР и других работах ТМЦ, то отвечаем, если нет, то данные пункты не выпадают</t>
  </si>
  <si>
    <t>Система входного контроля функционирует эффективно. Система входного контроля связана с системой оценки и выбора поставщиков</t>
  </si>
  <si>
    <t>Обеспечивается ли сохранение соответствия продукции при хранении на складе, погрузочно-разгрузочных работах?</t>
  </si>
  <si>
    <t>Проводится контроль на ключевых этапах. Организован выборочный или по требованию выходной контроль</t>
  </si>
  <si>
    <t>Система функционирует эффективно. Проводится контроль на всех необходимых этапах. Организован выходной контроль. Разрабатывается программа стабилизации/повышения качества продукции</t>
  </si>
  <si>
    <t>Мониторинг не ведется</t>
  </si>
  <si>
    <t>Мониторинг ведется в горизонте года/квартала. Результаты обсуждаются высшим руководством</t>
  </si>
  <si>
    <t>Аудиты не проводятся либо есть затруднения с предоставлением результатов аудитов либо рекомендации аудитов не выполняются на 100%</t>
  </si>
  <si>
    <t>Аудиты проводятся. Рекомендации выполняются выборочно и со значительным сдвигом сроков либо выполнены формально</t>
  </si>
  <si>
    <t>Аудиты проводятся. Большинство рекомендации выполняется в срок</t>
  </si>
  <si>
    <t>Аудиты проводятся. Рекомендации выполняются в полном объеме с незначительными отклонениями сроков</t>
  </si>
  <si>
    <t>Аудиты проводятся. Представлены отчеты с рекомендациями от крупных компаний-потребителями. Результаты удовлетворительные</t>
  </si>
  <si>
    <t>Поставщик</t>
  </si>
  <si>
    <t>Название и организационная форма компании:</t>
  </si>
  <si>
    <t>Ознакомительный визит</t>
  </si>
  <si>
    <t>Страна расположения головной компании</t>
  </si>
  <si>
    <t>Указать страну, штат/область, город Поставщика</t>
  </si>
  <si>
    <r>
      <t>Срок деятельности организации (</t>
    </r>
    <r>
      <rPr>
        <b/>
        <sz val="10"/>
        <color theme="1"/>
        <rFont val="Calibri"/>
        <family val="2"/>
        <charset val="204"/>
        <scheme val="minor"/>
      </rPr>
      <t>лет, с учетом правопреемственности\перерегистрации</t>
    </r>
    <r>
      <rPr>
        <b/>
        <sz val="14"/>
        <color theme="1"/>
        <rFont val="Calibri"/>
        <family val="2"/>
        <charset val="204"/>
        <scheme val="minor"/>
      </rPr>
      <t xml:space="preserve">) </t>
    </r>
  </si>
  <si>
    <t xml:space="preserve">Профиль деятельности </t>
  </si>
  <si>
    <t>Юридический адрес:</t>
  </si>
  <si>
    <t>Указать фактический и юридический адреса посещаемой компании (например, улица, строение и номер офиса)</t>
  </si>
  <si>
    <t>Фактический адрес:</t>
  </si>
  <si>
    <t>Первичный технический аудит</t>
  </si>
  <si>
    <t>Аудит проблемного поставщика</t>
  </si>
  <si>
    <t>Официальный WEB сайт компании</t>
  </si>
  <si>
    <t>Дата проведения предквалификации</t>
  </si>
  <si>
    <t>Указать даты проведения предквалификации Поставщика</t>
  </si>
  <si>
    <t>Перечень категорий для которых проведена предквалификация</t>
  </si>
  <si>
    <t>W02</t>
  </si>
  <si>
    <t>W47</t>
  </si>
  <si>
    <t>Перечень категорий для которых предквалификация не пройдена ранее</t>
  </si>
  <si>
    <t>W98</t>
  </si>
  <si>
    <t xml:space="preserve">Расчетная таблица:  </t>
  </si>
  <si>
    <t>Схема по результатам проведения предквалификации</t>
  </si>
  <si>
    <t xml:space="preserve">Раздел </t>
  </si>
  <si>
    <t xml:space="preserve">Название раздела </t>
  </si>
  <si>
    <t>Максимальное кол-во баллов</t>
  </si>
  <si>
    <t>Набранное кол-во баллов</t>
  </si>
  <si>
    <t>Результат,%</t>
  </si>
  <si>
    <t>Финансовая стабильность и устойчивое развитие</t>
  </si>
  <si>
    <t>Продукция и компоненты</t>
  </si>
  <si>
    <t>Склады и логистика</t>
  </si>
  <si>
    <t xml:space="preserve">Клиентоориентированность и удовлетворенность потребителя </t>
  </si>
  <si>
    <t>Общий показатель с учетом веса разделов</t>
  </si>
  <si>
    <t>Категории</t>
  </si>
  <si>
    <t>Результаты предквалификации:</t>
  </si>
  <si>
    <t>квалифицирован</t>
  </si>
  <si>
    <r>
      <t xml:space="preserve">Комментарии:
</t>
    </r>
    <r>
      <rPr>
        <i/>
        <sz val="11"/>
        <color theme="1"/>
        <rFont val="Calibri"/>
        <family val="2"/>
        <charset val="204"/>
        <scheme val="minor"/>
      </rPr>
      <t>имеются некритичные отклонения по разделу персонал</t>
    </r>
  </si>
  <si>
    <t>Рейтинг поставщика:</t>
  </si>
  <si>
    <t>Средний показатель по разделам:</t>
  </si>
  <si>
    <t>Статус поставщика:</t>
  </si>
  <si>
    <t>Статус В</t>
  </si>
  <si>
    <t>не соответствует</t>
  </si>
  <si>
    <t>Особые моменты на которые стоит обратить внимание перед началом работы с поставщиком:</t>
  </si>
  <si>
    <t>Рекомендации по началу работы с поставщиком:</t>
  </si>
  <si>
    <t>Статус A</t>
  </si>
  <si>
    <t>Поставщик предлагает высокое качество продукта, развитую и интегрированную с автоматизированными системами  логистическую цепочку поставок, является поставщиком других крупных компаний и имеет потенциал  для реализации инноваций 
Нет критичных замечаний к поставщику</t>
  </si>
  <si>
    <t>Статус B</t>
  </si>
  <si>
    <t xml:space="preserve">Поставщик предлагает хорошее качество продукта, развитую логистическую цепочку, и необходимый опыт работы на рынке.
Замечания к поставщику некритичны, носят необязательный характер
Потенциал повышения статуса поставщика по результатам устранения выявленных замечаний
</t>
  </si>
  <si>
    <t>Статус C</t>
  </si>
  <si>
    <t xml:space="preserve">Поставщик, имеющий удовлетворительное качество продукта, логистическая цепочка не налажена на бесперебойные поставки, имеет небольшой опыт работы на рынке и не готов предпринимать дополнительные усилия для улучшения ситуации .
Замечания к поставщику критичны, носят обязательный характер для сохранения статуса, но не препятствуют закупке отдельных видов продукции/услуг
</t>
  </si>
  <si>
    <t>Статус D</t>
  </si>
  <si>
    <t xml:space="preserve">Поставщик, имеющий качество продукта, логистическую цепочку, не соответствующие требованиям
</t>
  </si>
  <si>
    <t>90-100%</t>
  </si>
  <si>
    <t>65-89%</t>
  </si>
  <si>
    <t>35-64%</t>
  </si>
  <si>
    <t>0-34%</t>
  </si>
  <si>
    <t>Поставщик, проходящий предквалификацию</t>
  </si>
  <si>
    <t>Статус А</t>
  </si>
  <si>
    <t>Статус С</t>
  </si>
  <si>
    <t>Перечень базовых рекомендаций поставщику</t>
  </si>
  <si>
    <t>No.раздела</t>
  </si>
  <si>
    <t>No. Вопроса</t>
  </si>
  <si>
    <t>ЧТО СМОТРЕТЬ (Предлагается)</t>
  </si>
  <si>
    <t>Критерий</t>
  </si>
  <si>
    <t>Балл</t>
  </si>
  <si>
    <t>Рекомендуется</t>
  </si>
  <si>
    <t>Управление производством и операционная деятельность предприятия</t>
  </si>
  <si>
    <t>Обеспечивается выполнение заказов в полном объеме и в срок</t>
  </si>
  <si>
    <t>Планы производства не формируются. В производстве выявлены заказы со значительными отклонениями по срокам производства/поставок</t>
  </si>
  <si>
    <t>Определить и формализовать механизм планирования производства
Определить механизм отслеживания сроков выполнения заказов
Разработать систему выявления причин срыва сроков поставок и их предупреждения
Мониторить сроки выполнения заказов
Ввести КПЭ для ключевых сотрудников, направленных на выполнение заказов в срок</t>
  </si>
  <si>
    <t xml:space="preserve">Планы формируются в краткосрочной перспективе (неделя/месяц). В производстве выявлены заказы, срок изготовления и поставки истек </t>
  </si>
  <si>
    <t>Формируются планы производства. Выявлен заказ с незначительным сроком производства/поставки</t>
  </si>
  <si>
    <t>Формируются планы производства. Отклонений сроков не выявлено</t>
  </si>
  <si>
    <t>Формируются планы производства. Контролируются сроки производства ТМЦ. Все заказы производятся в срок</t>
  </si>
  <si>
    <t xml:space="preserve">Как обеспечивается работа при нештатных ситуациях (алгоритм)? </t>
  </si>
  <si>
    <t>Провести коммуникации со всеми сотрудниками, в помещениях (СВС, разнарядках) и на рабочих местах обеспечить информацией о порядке действий в случае НС
По итогам разбора причин отклонений вырабатывать и реализовывать мероприятия, направленные на предупреджение повторения ситуации</t>
  </si>
  <si>
    <t>Обеспечена исправность и работоспособность оборудования</t>
  </si>
  <si>
    <t xml:space="preserve">Внешнее состояние оборудования неудовлетворительное: утечки масла/воздуха/других материалов, нарушение целостности агрегатов и ограждений, не обеспечивается точность, технологичность процесса, не обеспечивается защита от осадков, хаотичное расположение запасных и б/у частей, другие критичные отклонения. Выявлены свидетельства аварийных остановок оборудования. </t>
  </si>
  <si>
    <t>Разработать план устранения замечаний по неисправности оборудования/ограждений/элементов ЗиС, влияющих на качество полуфабрикатов и готовой продукции
Отслеживать техническое состояние оборудования и ЗиС на регулярной основе с отметками в соответсвующих журналах/базах</t>
  </si>
  <si>
    <t>Внешнее состояние оборудования удовлетворительное. Обнаружены несколько отклонений: утечки масла/воздуха/других материалов, нарушение целостности агрегатов и ограждений, не обеспечивается точность/технологичность процесса, не обеспечивается защита от осадков, другие критичные отклонения. Выявлены свидетельства периодических выходов из строя агрегатов и оборудования</t>
  </si>
  <si>
    <t>Внешнее состояние оборудования удовлетворительное. Обнаружены единичные отклонения: утечки масла/воздуха/других материалов, нарушение целостности агрегатов и ограждений, не обеспечивается точность/технологичность процесса, не обеспечивается защита от осадков, другие критичные отклонения. Оборудование в работе</t>
  </si>
  <si>
    <t>Внешнее состояние хорошее: утечек, повреждений не выявлено, загрязненность отсутсвует, нарушений ЛКП не обнаружено, НТД и необходимый инструмент в наличии, воздействие осадков и других факторов исключено. Все оборудование в работе.</t>
  </si>
  <si>
    <t>Внешнее состояние хорошее: утечек, повреждений не выявлено, загрязненность отсутсвует, нарушений ЛКП не обнаружено, НТД и необходимый инструмент в наличии, воздействие осадков и других факторов исключено. Все оборудование в работе и обслуживается своевременно</t>
  </si>
  <si>
    <t>С какой периодичностью производится обслуживание оборудования?</t>
  </si>
  <si>
    <t>Оборудование обслуживается только в случае поломки/аварийной остановки. Система ремонтов не организована. График ремонтов не составляется</t>
  </si>
  <si>
    <t xml:space="preserve">Определить периодичность обслуживания основного оборудования
Сформировать график ремонтов и межремонтного обслуживания
Записи о фактически проведенных работах вести в соотвествующих журналах/базах
 </t>
  </si>
  <si>
    <t>Существует неформализованная система обслуживания. График ремонтов не составляется</t>
  </si>
  <si>
    <t>Существует формализованная система обслуживания. График ремонтов составляется. Нет свидетельств выполнения графика ремонтов.</t>
  </si>
  <si>
    <t>Система ремонтов формализована. График составляется и выполняется. Предъявлены свидетельства выполнения работ с указанием объекта, сроков, объемов работ</t>
  </si>
  <si>
    <t>Система ремонтов формализована. График составляется и выполняется. Предъявлены свидетельства выполнения работ с указанием объекта, сроков, объемов работ. Разрабатывается и внедряется программа модернизации оборудования</t>
  </si>
  <si>
    <r>
      <t>Измерительное оборудование, используемое для производства/контроля продукта и процесса проходят поверку/калибровку в срок?</t>
    </r>
    <r>
      <rPr>
        <sz val="10"/>
        <color rgb="FFFF0000"/>
        <rFont val="Calibri"/>
        <family val="2"/>
        <charset val="204"/>
        <scheme val="minor"/>
      </rPr>
      <t xml:space="preserve"> </t>
    </r>
  </si>
  <si>
    <t>неоднократно выявлены приспосбления не прошедшие поверку/калибровку. Графики поверок не формируются/Журнал контроля отсутствует</t>
  </si>
  <si>
    <t>Сформировать реестр изм.оборудования и инструмента
Определить ресурс для проведения поверки (силами предприятия, внешние компании)
Определить алгоритм проведения поверки (сроки, ответсвенные, способ учета)</t>
  </si>
  <si>
    <t>неоднократно выявлены приспосбления не прошедшие поверку/калибровку. Представлен журнал со значительными нарушениями ведения</t>
  </si>
  <si>
    <t>Формируются графики/планы поверок. Выявлены единичные случаи применения не поверенного инструмента/ выявлены нарушения ведения записей в журналах контроля за инструментом/оборудованием</t>
  </si>
  <si>
    <t>Организована система поверки инструмента. Выявлены единичные случаи нарушения сроков поверки</t>
  </si>
  <si>
    <t>Оборудование/инструмент поверяется и калибруется по графику. По каждой поверке есть запись в соответсвующем журнале/базе. На пром.площадке неповеренного оборудования не обнаружено</t>
  </si>
  <si>
    <t>R&amp;D и проектные возможности</t>
  </si>
  <si>
    <t xml:space="preserve">Имеются чертежи/стандарты производимой продукции. </t>
  </si>
  <si>
    <t xml:space="preserve">На рабочих местах отсутвует НТД. </t>
  </si>
  <si>
    <t xml:space="preserve">Оценить необходимость наличия на рабочих местах НТД
Определить минимально необходимый комплект НТД
</t>
  </si>
  <si>
    <t>На рабочих местах в наличии неполный комплект НТД</t>
  </si>
  <si>
    <t>На рабочих местах отсутсвуют отдельные документы либо в документах присутсвуют несогласованные изменения/неактуальная информация</t>
  </si>
  <si>
    <t>Вся необходимая документация в наличии и актуальна</t>
  </si>
  <si>
    <t>Вся необходимая документация в наличии и актуальна. Процедуры стандартизированы и визуализированы</t>
  </si>
  <si>
    <t xml:space="preserve">Организован полный цикл разработки НВП (Проектирование, Изготовление, Испытания). </t>
  </si>
  <si>
    <t>Разработка новых видов продукции (НВП) не управляется</t>
  </si>
  <si>
    <t>Процедура разработки НВП не формализована</t>
  </si>
  <si>
    <t>Процедура формализована. Не выполняются требования разработки и ввода в разряд освоенной новой продукции</t>
  </si>
  <si>
    <t>Процедура актуальна, выявлены незначительные отклонения НТД</t>
  </si>
  <si>
    <t>Процесс функционирует без замечаний</t>
  </si>
  <si>
    <t xml:space="preserve">Применяются инструменты стандартизации, методы выявления корневых причин, методы решения проблем, методы устранения потерь.  </t>
  </si>
  <si>
    <t>Работа по выявлению и предупреждению проблем не проводится</t>
  </si>
  <si>
    <t>Сущетсвует система работы с замечаниями, отклонениями, претензиями. Реализация имеет формальный характер</t>
  </si>
  <si>
    <t>Применяются выборочные инструменты по выявлению и предотвращению отклонений. Работа не системная, мероприятия не направлены на устранение корневых причин</t>
  </si>
  <si>
    <t>Применяются различные инструменты, методы учета, оценки отклонений, методы выявления корневых причин отклонений, разрабатываются программы мероприятий по предотвращению повторения отклонений</t>
  </si>
  <si>
    <t>внедряются программы совершенствования процессов</t>
  </si>
  <si>
    <t>Требования потребителя отображаются в технической документации и своевременно транслируются до каждого участника процесса (рабочий, линейный руководитель, руководитель участка)</t>
  </si>
  <si>
    <t>Требования потребителя не учитываются или учитываются со значительной задержкой</t>
  </si>
  <si>
    <t>Определить алгоритм передачи информации об изменениях требований к продукции и поддержание НТД в актуальном состоянии</t>
  </si>
  <si>
    <t>Требования потребителя учитываются, транслирование изменений может происходить не на всех участников процесса своевременно</t>
  </si>
  <si>
    <t>Требования потребителя учитываются и транслируются, однако корректировки приводят к изменения сроков изготовления/поставок</t>
  </si>
  <si>
    <t>Все требования своевременно отображаются в НТД и транслируются ключевым участникам процесса</t>
  </si>
  <si>
    <t>Все требования своевременно отображаются в НТД и транслируются всем участникам процесса. Внедрена визуализация требований ключевых клиентов</t>
  </si>
  <si>
    <t xml:space="preserve">Персонал замотивирован (материально/нематериально) на выпуск качественной продукции. </t>
  </si>
  <si>
    <t>Система мотивации не предусмотрена</t>
  </si>
  <si>
    <t xml:space="preserve">Определить мотивирующие факторы для сортудников (материальные и нематериальные)
Сформировать оценочный показатель (КПЭ) для сотрудников, влияющих на качество продукции. Рекомендуется придерживаться принципа каскадирования.
</t>
  </si>
  <si>
    <t>Система мотивации не предусмотрена либо только материальная (лишение части заработка в случае брака или претензии)</t>
  </si>
  <si>
    <t>Разработана система мотивации сотрудников через КПЭ. Цели по качеству каскадированы от руководства до рабочего, сотрудники понимают как они могут влиять на качество</t>
  </si>
  <si>
    <t>Продукция, ее основные компоненты и составляющие себестоимости сырья, поставщики</t>
  </si>
  <si>
    <t xml:space="preserve">Предусмотрен ли страховой запас сырья на производстве? </t>
  </si>
  <si>
    <t>Страховой запас не предусмотрен</t>
  </si>
  <si>
    <t xml:space="preserve">Организован неоптимальный/чрезмерный запас сырья </t>
  </si>
  <si>
    <t xml:space="preserve">Организован запас сырья исходя из норм/порционности поставки </t>
  </si>
  <si>
    <t>Организован запас сырья исходя из оборачиваемости ТМЦ (объемы потребления, сроки поставки)</t>
  </si>
  <si>
    <t>Внедрена система пополнения запасов, обеспечивающая бесперебойную работу предприятия</t>
  </si>
  <si>
    <t xml:space="preserve">Внедрена и работает система оценки и выбора поставщиков ключевых ТМЦ? </t>
  </si>
  <si>
    <t>Работа с поставщиками не систематизирована, оценка не производится. Отбор поставщика только по цене</t>
  </si>
  <si>
    <t>Оценка поставщика не производится, выбор поставщиков по цене и по качеству продукции</t>
  </si>
  <si>
    <t>Оценка поставщика проводится, выбор поставщика по цене и стабильности поставок по ключевым ТМЦ</t>
  </si>
  <si>
    <t>Внедрена и работает система оценки и выбора поставщиков ключевых ТМЦ, налажены долгосрочнвые отношения с поставщиками критичных ТМЦ</t>
  </si>
  <si>
    <t>Внедрена и работает система оценки и выбора поставщиков ключевых ТМЦ, налажены долгосрочные отношения с поставщиками приоритетных категорий ТМЦ. Организована группа по работе с поставщиками</t>
  </si>
  <si>
    <t xml:space="preserve">Внедрена и работает процедура по работе с рекламациями/проблемами поставщика. </t>
  </si>
  <si>
    <t>Процедуры по работе с рекламациями не внедрены</t>
  </si>
  <si>
    <t>Оценить текущее состояние процедуры работы с рекламациями
Определить/актуализировать процедуру работы с рекламациями
Организовать сбор статистики по получению, обработке и предотвращению отклонений. 
Формировать программы улучшений направленных на устранение корневых причин отклонений, а не поверхностные орг.меропритяия (например, усилить контроль, обеспечить наличие и т.п.)</t>
  </si>
  <si>
    <t>Существует процедура работы с рекламациями. Работа ведется не системно: выявлены отклонения в дисциплине процесса</t>
  </si>
  <si>
    <t>Внедрена и работает система работы с рекламациями. Ведется статистика</t>
  </si>
  <si>
    <t>Внедрены и работают системы работы с рекламациями, наблюдается положительная динамика снижения уровня рекламаций.</t>
  </si>
  <si>
    <t>Внедрены и работают системы работы с рекламациями, наблюдается положительная динамика снижения уровня рекламаций. Представлены свидетельства работы по решению предложений и рекомендаций для поставщиков</t>
  </si>
  <si>
    <t>Управление складскими площадями, управление логистикой</t>
  </si>
  <si>
    <t xml:space="preserve">Экспертная оценка состояния и загруженности склада (наличие готовой/годной продукции, НП, брака, условий хранения) </t>
  </si>
  <si>
    <t>Склад не систематизирован, ТМЦ расположены хаотично. Допускается перемешивание годной и бракованной продукции. Выявлено значительное несоответствие фактических складских площадей заявленным при регистрации</t>
  </si>
  <si>
    <t xml:space="preserve">Провести ревизию склада: наличие и состояние ТМЦ, возможность оптимизации размещения, наличие рисков повреждения/порчи ТМЦ, соответствие площадей необходимых для обеспечения поставок
Определить место хранения несоответсвующей продукции
Сформировать профиль склада, визуально обозначить места хранения
</t>
  </si>
  <si>
    <t>Склад не систематизирован. Места хранения не обозначены, однако годная продукция хранится отдельно</t>
  </si>
  <si>
    <t>Присутствуют элементы систематизации: маркировка, разметка, кладовщики могут показать где хрянятся отдельные ТМЦ. Склад не перегружен</t>
  </si>
  <si>
    <t>Склад соответсвует требованиям хранения ТМЦ. Места хранения обозначены разметкой и промаркированы. Имеется профиль склада. Склад имеет свободные площади</t>
  </si>
  <si>
    <t>Склад соответсвует требованиям хранения ТМЦ. Места хранения обозначены разметкой и промаркированы. Имеется профиль склада. Склад имеет свободные площади. Внедрены системы автоматизации учета ТМЦ. Исключена возможность пересортицы</t>
  </si>
  <si>
    <t>Выявлявлены факторы, критично влияющие на сохранность продукции: осадки/влага, загрязненность, неизправные ГЗП и инструмент, отсутвие ограждений и средств фиксации и других факторов. На складе обнаружены ТМЦ с признаками брака, нарушения упаковки</t>
  </si>
  <si>
    <t xml:space="preserve">Провести ревизию склада: состояние ТМЦ, наличие рисков повреждения/порчи ТМЦ, условия и приспособления для ПРР
Разработать программу устранения рисков и факторов, приведение в соответствие 
</t>
  </si>
  <si>
    <t xml:space="preserve">Выявлены факторы, которые потенциально могут привести к порче ТМЦ или упаковки. Продукции с отклонениями не выявлено </t>
  </si>
  <si>
    <t>Выявлены единичные отклонения от требований хранения и ПРР</t>
  </si>
  <si>
    <t xml:space="preserve">Условия хранения и ПРР соответсвуют требованиям заказчика. Продукции с отклонениями не выявлено </t>
  </si>
  <si>
    <t>Условия хранения и ПРР соответсвуют требованиям заказчика. Учитываются индивидуальные требования каждого заказчика</t>
  </si>
  <si>
    <r>
      <t xml:space="preserve">Идентификация и маркировка продукции осуществляется в соответствии с требованиями. </t>
    </r>
    <r>
      <rPr>
        <sz val="10"/>
        <color rgb="FFFF0000"/>
        <rFont val="Calibri"/>
        <family val="2"/>
        <charset val="204"/>
        <scheme val="minor"/>
      </rPr>
      <t xml:space="preserve"> </t>
    </r>
  </si>
  <si>
    <t>Идентификация и маркировка не стандартизированы. Способ маркировки не обеспечивает её сохранность.  Выявляются незамаркированные ТМЦ</t>
  </si>
  <si>
    <t xml:space="preserve">Оценить существующую систему маркировки
Разработать и внедрить предложения по совершенствованию системы: ответственные, требования заказчика, наполнение, способы маркировки
</t>
  </si>
  <si>
    <t>Идентификация и маркировка не стандартизированы. Способ маркировки может допустить её нарушение. Незамаркированых ТМЦ не выявлено</t>
  </si>
  <si>
    <t>Маркировка стандартизирована. Встречаются отклонения от требований к маркировке</t>
  </si>
  <si>
    <t>Маркировка соответсвует всем требованиям заказчика, промаркировна вся продукция</t>
  </si>
  <si>
    <t>Маркировка соответсвует всем требованиям заказчика, промаркировна вся продукция. Внедрены системы автоматизированного учета</t>
  </si>
  <si>
    <t xml:space="preserve">Предусмотрен механизм обеспечения поставок в случае экстренного заказа
(страховой запас продукции, консигнация, резервные мощности,…) </t>
  </si>
  <si>
    <t>Механизмов обеспечения экстренных заказов не предусмотрено. Руководство предприятия не готово к организации системы.</t>
  </si>
  <si>
    <t>В индивидуальном порядке определить необходимость и возможность организации схем обеспечения экстренных заказов</t>
  </si>
  <si>
    <t>Руководство готово рассмотреть варианты. Имеются требуемые ресурсы</t>
  </si>
  <si>
    <t>У предприятия есть опыт организации системы страховых поставок. Готово проработать наиболее комфортный для себя вариант</t>
  </si>
  <si>
    <t>Предприятие предлагает различные варианты обеспечения экстренных заказов. Представлены свидетельства (склад резервных ТМЦ, страховой запас сырья для производства, резервы мощностей, другие варианты)</t>
  </si>
  <si>
    <t>Предприятие предлагает различные варианты обеспечения экстренных заказов. Возможна организация электронного обмена оперативной информации о фактическом состоянии запасов у потребителя</t>
  </si>
  <si>
    <t>На системной основе проводится выявление корневых причин срывов сроков поставок и предпринимаются действия по предотвращению повторений</t>
  </si>
  <si>
    <t>Работа по выявлению корневых причин не проводится или проводится формально</t>
  </si>
  <si>
    <t>Оценить текущее состояние процедуры работы с отклонениями в дисциплине поставок
Организовать сбор статистики по получению, обработке и предотвращению отклонений. 
Формировать программы улучшений направленных на устранение корневых причин отклонений (в т.ч. применение иснтрументов бережливого производства)</t>
  </si>
  <si>
    <t>Разборы срывов сроков проводится выборочно или по требованию заказчика. Меропряити носят формальный характер, например, "усилить контроль", "обеспечить сохранность" и т.п.</t>
  </si>
  <si>
    <t>Разборы срывов сроков проводится по всем инцидентам. Большая часть мероприятий направлена на временное устранение причин (лишение премии, усиление мониторинга, выборочный контроль, и т.п.)</t>
  </si>
  <si>
    <t>Работа с отклонениями дисциплины поставок носит системный характер. Ведется статистика, тренд положительный. По итогам разборов формируется программа меропряития, направленная на предотвращение отклонений</t>
  </si>
  <si>
    <t>Работа с отклонениями дисциплины поставок носит системный характер. Ведется статистика, тренд положительный, результаты обсуждаются с ключевыми работниками (рабочими), внедрены КПЭ, формируются программы совершенствования процессов</t>
  </si>
  <si>
    <t>Внедрена и сертифицирована ли в компании ISO 9001?  (Для предприятий, производящих продукцию для ОАО "Газпром" - сертификация по СТО Газпром ИСО 9001)</t>
  </si>
  <si>
    <t>СМК отсутсвует, требования ISO не соблюдаются (грубые нарушения)</t>
  </si>
  <si>
    <t>Провести оценку соответствия процессов требованиям ИСО 9001
Определить перечень мероприятий для приведение в соответствие ИСО 9001
Пройти сертификацию на соответствие</t>
  </si>
  <si>
    <t>Сертификат СМК не представлен, фактически на производстве выявлены свидетельства соответсвию некоторым блокам стандарта, сертификат по СТО Газпром ИСО 9001 отсутствует (для предприятий, производящих продукцию для Газпром)</t>
  </si>
  <si>
    <t>Сертификат СМК в наличии, однако большинство требований не соблюдается</t>
  </si>
  <si>
    <t>Сертификат в наличии, имеются незначительныне отклонения от требований или формальный подход к выполнению</t>
  </si>
  <si>
    <t>СМК внедрена и работает</t>
  </si>
  <si>
    <t>Проводятся аудиты 2-й, 3-й сторонами. Рекомендации устраняются по графику.</t>
  </si>
  <si>
    <t>Сформировать базу результатов проверок и статусов выполнения предписаний
На реуглярной основе проводить мониторинг выполнения мероприятий</t>
  </si>
  <si>
    <t xml:space="preserve">Проводятся внутренние аудиты. Несоответствия, обнаруженные по результатам внутренних аудитов, процессов производства устранены </t>
  </si>
  <si>
    <t>Аудиты не проводятся либо есть затруднения с предоставлением результатов аудитов либо рекомендации аудитов не вполняются на 100%</t>
  </si>
  <si>
    <t>Определить периодичность охват и периодичность внутренних аудитов
Сформировать базу результатов проверок и статусов выполнения предписаний
На реуглярной основе проводить мониторинг выполнения мероприятий</t>
  </si>
  <si>
    <t>Аудиты проводятся. Рекомендации выполняются выборочно и со сдвигом сроков</t>
  </si>
  <si>
    <t>Аудиты проводятся. Программы улучшений выполняются в срок и вполном объеме</t>
  </si>
  <si>
    <t xml:space="preserve">Осуществляется ли мониторинг показателей по качеству за последние 12 месяцев?  </t>
  </si>
  <si>
    <t>Сформировать базу для накопления данных об отклонениях
Организовать регулярное обсуждение результатов работы по качеству
Разрабатывать программы улучшения качества, вести статистику
Внедрить систему КПЭ по качеству</t>
  </si>
  <si>
    <t>Мониторинг ведется ежемесячно. Результаты обсуждаются на уровнях Директор, начальник цеха, мастер</t>
  </si>
  <si>
    <t>Мониторинг ведется в горизонте месяц и чаще. Результаты визуализируются в цехах. Обсуждаются на всех уровнях</t>
  </si>
  <si>
    <t>Мониторинг ведется в горизонте месяц и чаще. Процесс сбора/обработки информации автоматизирован. Результаты визуализируются в цехах, внедрены КПЭ. Обсуждаются на всех уровнях</t>
  </si>
  <si>
    <t xml:space="preserve">Есть ли входной контроль продукции и сырья, которая попадает на производство? </t>
  </si>
  <si>
    <t>Определить перечень ТМЦ и материалов для входного контроля
Определить механизм/алгоритм контроля
Определить ресурс для проведения контроля
Сформирвоать базу для накопления результатов вх.контроля
Результаты вх.контроля применять при работе с поставщиками</t>
  </si>
  <si>
    <t>Входной контроль выборочный. Записи не ведутся или ведутся не системно. Возможно попадание несоответсвующей продукции в производство</t>
  </si>
  <si>
    <t>Необходимый объем продукции проходит входной контроль. Имеются незначительные отклонения в ведении записей</t>
  </si>
  <si>
    <t>Система входного контроля функционирует эффективно</t>
  </si>
  <si>
    <t xml:space="preserve">Соблюдается ли процедура идентификации, маркировки продукции не прошедшая входной контроль? </t>
  </si>
  <si>
    <t>Процедура не внедрена</t>
  </si>
  <si>
    <t xml:space="preserve">Определить требования заказчика к маркировке
Определить механизм прослеживаемости заказа в производстве
</t>
  </si>
  <si>
    <t>Процедура разработана. Выявлены нарушения идентификации и маркировки</t>
  </si>
  <si>
    <t>Процедура внедрена. Выявлены единичные некритичные отклонения</t>
  </si>
  <si>
    <t>Система внедрена и работает без отклонений</t>
  </si>
  <si>
    <t xml:space="preserve">Необходимая оснастка, оборудование, программы и т.д. указаны в Плане Контроля или Рабочих Инструкциях (листах настройки, картах контроля, рабочих инструкциях и т.д.), идентифицированы соответствующим образом, подвергаются регулярному контролю/обслуживанию, доступны для работы </t>
  </si>
  <si>
    <t>Неоднократно выявлены нарушения требований контроля и обслуживания. Графики проверок не формируются. Выявлено отсутсвтие требуемых средств</t>
  </si>
  <si>
    <t>сформировать актуальный перечень оснастки
Определить механизм проверки/калибровки
Ограгизовать/актуализировать базы/журналы проверок инструмента/оснастки</t>
  </si>
  <si>
    <t>Выявлены единичные случаи применения несоответсвующего инструмента/оборудования,  выявлены нарушения ведения записей в журналах контроля за инструментом/оборудованием</t>
  </si>
  <si>
    <t>Внедрена система контроля состояния оборудования/оснастки. Выявлены единичные случаи нарушения сроков проверки</t>
  </si>
  <si>
    <t>Оборудование/оснастка проверяется по графику. По каждой проверке есть запись в соответсвующем журнале/базе. На пром.площадке неповеренного оборудования не обнаружено. Выявлен некомплект инструмента/оснастки</t>
  </si>
  <si>
    <t>Оборудование/оснастка проверяется по графику. По каждой проверке есть запись в соответсвующем журнале/базе. На пром.площадке неповеренного оборудования не обнаружено. Все рабочие места укомплектованы необходимым инструментом/оснасткой</t>
  </si>
  <si>
    <r>
      <t>Контроль качества готовой продукции соответсвует требованиям</t>
    </r>
    <r>
      <rPr>
        <sz val="10"/>
        <color rgb="FFFF0000"/>
        <rFont val="Calibri"/>
        <family val="2"/>
        <charset val="204"/>
        <scheme val="minor"/>
      </rPr>
      <t>.</t>
    </r>
  </si>
  <si>
    <t>Контроль качества не проводится</t>
  </si>
  <si>
    <t>Определить необходимые точки процесса для контроля
Определить механизм контроля каждой ключевой процедуры (служба, методика, приспособления, другое)
Обеспечить ведение записей в базах/журналах результатов контроля</t>
  </si>
  <si>
    <t>Контроль качества выборочный. Записи не ведутся или ведутся не системно. Выявлены несоответсвие плана контроля процессу</t>
  </si>
  <si>
    <t>Необходимый объем продукции проходит контроль качества. Имеются незначительные отклонения в ведении записей. Незначительные несоответсвия плана от процесса производства</t>
  </si>
  <si>
    <t>Проводится ли системная работа по выявлению и устранению корневых причин претензий по качеству и предпринимаются ли действия по предотвращению повторений.</t>
  </si>
  <si>
    <t>Организовать учет и анализ всех претензий
Применять методы и инструменты выявления корневых причин отклонений
Рассмотрение претензий организовать на регулярной основе, формировать программы по предотвращению повторения отклоненйи</t>
  </si>
  <si>
    <t>Разборы отклонений по качеству проводятся выборочно или по требованию заказчика. Меропряити носят формальный характер, например, "усилить контроль", "обеспечить сохранность" и т.п.</t>
  </si>
  <si>
    <t>Разборы отклонений по качеству провдятся по всем инцидентам. Большая часть мероприятий направлена на временное устранение причин (лишение премии, усиление мониторинга, выборочный контроль, и т.п.)</t>
  </si>
  <si>
    <t>Работа с отклонениями по качеству поставок носит системный характер. Ведется статистика, тренд положительный. По итогам разборов формируется программа меропряития, направленная на предотвращение отклонений</t>
  </si>
  <si>
    <t xml:space="preserve">Работа с отклонениями по качеству поставок носит системный характер. Ведется статистика, тренд положительный. По итогам разборов формируется программа меропряития, направленная на предотвращение отклонений. Программы выполняются - представлены свидетельства </t>
  </si>
  <si>
    <t xml:space="preserve">Какие действия предпринимаются после выявления несоответствующей продукции? Существует ли изолятор брака?  / Существует и выполняется алгоритм действий при выявлении несоответсвующей продукции. </t>
  </si>
  <si>
    <t>Процедура не определена. Изолятор брака отсутствует</t>
  </si>
  <si>
    <t xml:space="preserve">Сформировать/актуализировать алгоритм действий в случае выявления несоответсвий по качеству на каждом переделе
Ознакомить с алгоритмом всех ключевых работников предприятия, обеспечить доступность к материалам
</t>
  </si>
  <si>
    <t>Процедура определена. Работники затрудняются объяснить свои действия. Изолятор брака носит формальный характер</t>
  </si>
  <si>
    <t>Процедура определена. Работники могут в общих чертах пояснить свои действия. Изолятор брака организован и функционирует</t>
  </si>
  <si>
    <t>Исполнитель/руководитель может подробно пояснить свои действия в случае выявления брака. Процедура регламентирована. Изолятор брака функционирует.</t>
  </si>
  <si>
    <t>Исполнитель/руководитель может подробно пояснить свои дейсвтия в случае выявления брака. Процедура регламентирована. Внедрена система визуализации НП (статистика, атлас брака, программы предотвращения и устранения брака, другое). Изолятор брака функционирует.</t>
  </si>
  <si>
    <t>Имидж компании и удовлетворенность Потребителя продукции</t>
  </si>
  <si>
    <t>Наличие грамот, наград, писем и других поощрительных документов от потребетелей продукции</t>
  </si>
  <si>
    <t>отсутсвие достижений не оценивается</t>
  </si>
  <si>
    <t>n/a</t>
  </si>
  <si>
    <t>На усмотрение группы аудиторов</t>
  </si>
  <si>
    <t>Представлены достижения в областях, не связанных с качеством продукции</t>
  </si>
  <si>
    <t>Представлены достижения в области качества</t>
  </si>
  <si>
    <t>Представлены достижения в области качества, НИОКР, другие благодарности потребителей</t>
  </si>
  <si>
    <t>Определить показатели, влияющие на клиентоориентированность предприятия/подразделения
Сформирвоать перечень ключевых клиентов
Определить механизм отслеживания выполнения показателей, их анализ и выработку мер по повышению КО</t>
  </si>
  <si>
    <t>Удовлетворенность потребителей ситематизирована, проводится оценка</t>
  </si>
  <si>
    <t>Удовлетворенность потребителей оценивается на регулярной основе, внедрены КПЭ, положительный тренд показателй</t>
  </si>
  <si>
    <t xml:space="preserve">Алгоритм действия при гарантийных случаях. </t>
  </si>
  <si>
    <t>Алгоритм отсутсвует, свидетельств о соблюдении гарантийных обязательств не представлено</t>
  </si>
  <si>
    <t>Определить ТМЦ или процессы, на которые распространяются гарантийные обязательства
Определить механизм/алгоритм работы при гарантийном случае
Ознакомить всех причастных с алгоритмом
Отслеживать эффективность исполнения гарантийных обязательств
Предпринимать меры для недопущению повторения несоответствия</t>
  </si>
  <si>
    <t>Алгоритм не формализован. Работа с гарантийными случаями ведется - представлены прямые или косвенные свидетельства</t>
  </si>
  <si>
    <t>Алгоритм формализован. Функционирует</t>
  </si>
  <si>
    <t>Алгоритм формализован. Тренд по снижению гарантийных случаев положительный</t>
  </si>
  <si>
    <t>блокирующий вопрос</t>
  </si>
  <si>
    <t>не оценивается если не применим к поставщику</t>
  </si>
  <si>
    <t>набранный балл, при котором необходимо давать рекомендации</t>
  </si>
  <si>
    <t>Минимальное кол-во баллов для присвоения к категории</t>
  </si>
  <si>
    <t>Вес раздела, %</t>
  </si>
  <si>
    <t>Не удовлетворительный</t>
  </si>
  <si>
    <t>Удовлетворительный (минимальный балл)</t>
  </si>
  <si>
    <t>Перспективный (минимальный балл)</t>
  </si>
  <si>
    <t>Надежный (минимальный балл)</t>
  </si>
  <si>
    <t>Итог</t>
  </si>
  <si>
    <t>Внешнее состояние оборудования неудовлетворительное: утечки масла/воздуха/других материалов, нарушение целостности агрегатов и ограждений, не обеспечивается точность, технологичность процесса, не обеспечивается защита от осадков, хаотичное расположение запасных и б/у частей, другие критичные отклонения. Выявлены свидетельства аварийных остановок оборудования. Графики ремонтов не формируются. Запасные части отсутствуют</t>
  </si>
  <si>
    <t>Внешнее состояние оборудования удовлетворительное. Обнаружены несколько отклонений: утечки масла/воздуха/других материалов, нарушение целостности агрегатов и ограждений, не обеспечивается точность/технологичность процесса, не обеспечивается защита от осадков, другие критичные отклонения. Выявлены свидетельства периодических выходов из строя агрегатов и оборудования. Существует неформальная система обслуживания. Не внедрена система обеспечения запасными частями.</t>
  </si>
  <si>
    <t>Внешнее состояние оборудования удовлетворительное. Обнаружены единичные отклонения: утечки масла/воздуха/других материалов, нарушение целостности агрегатов и ограждений, не обеспечивается точность/технологичность процесса, не обеспечивается защита от осадков, другие критичные отклонения. Оборудование в работе. Графики ремонтов формируются, однако выявлены свидетельства их несоблюдения</t>
  </si>
  <si>
    <t>Внешнее состояние хорошее: утечек, повреждений не выявлено, загрязненность отсутсвует, нарушений ЛКП не обнаружено, НТД и необходимый инструмент в наличии, воздействие осадков и других факторов исключено. Все оборудование в работе. Графики ремонтов выполняются</t>
  </si>
  <si>
    <t>неоднократно выявлены измерительное оборудование/средства измерения не прошедшие поверку/калибровку. Графики поверок не формируются/Журнал контроля отсутствует</t>
  </si>
  <si>
    <t>Формируются графики/планы поверок/калибровок. Выявлены единичные случаи применения не поверенного инструмента/ выявлены нарушения ведения записей в журналах контроля за инструментом/оборудованием</t>
  </si>
  <si>
    <t>Персонал не имеет подтверждения квалификации (свидетельства, удостоверения, план обучения). "Текучка" кадров значительная (более 10-15%)</t>
  </si>
  <si>
    <t>Персонал на ключевых этапах производства имеет необходимую квалификацию (подтверждается документально). "Текучка" кадров незначительная</t>
  </si>
  <si>
    <t>Не предусмотрена возможность организации страховых запасов.</t>
  </si>
  <si>
    <t>Внедрены элементы поддержания запасов</t>
  </si>
  <si>
    <t>Внедрена система пополнения запасов ключевых ТМЦ</t>
  </si>
  <si>
    <t>Внедрена и работает процедура по работе с рекламациями/проблемами поставщика. Организована работа с претензиями по качеству</t>
  </si>
  <si>
    <t>Процедуры по работе с рекламациями и претензиями не внедрены</t>
  </si>
  <si>
    <t>Существует процедура работы с рекламациями и претензиями. Работа ведется не системно: выявлены отклонения в дисциплине процесса</t>
  </si>
  <si>
    <t>Внедрена и работает система работы с рекламациями и претензиями. Ведется статистика</t>
  </si>
  <si>
    <t>Внедрены и работают системы работы с рекламациями и претензиями, наблюдается положительная динамика снижения уровня рекламаций и претензий.</t>
  </si>
  <si>
    <t>Внедрены и работают системы работы с рекламациями и претензиями, наблюдается положительная динамика снижения уровня рекламаций и претензий. Представлены свидетельства работы по решению предложений и рекомендаций для поставщиков</t>
  </si>
  <si>
    <t>Предприятие предлагает различные варианты обеспечения экстренных заказов (склад резервных ТМЦ, страховой запас сырья для производства, резервы мощностей, другие варианты)</t>
  </si>
  <si>
    <t>Предприятие предлагает различные работоспособные варианты обеспечения экстренных заказов.</t>
  </si>
  <si>
    <t>Работа с отклонениями дисциплины поставок носит системный характер. Ведется статистика, тренд положительный. По итогам разборов формируется программа меропряития, направленная на предотвращение отклонений. Персонал информируется</t>
  </si>
  <si>
    <t>Работа с отклонениями дисциплины поставок носит системный характер. Ведется статистика, тренд положительный, результаты обсуждаются с ключевыми работниками (рабочими), внедрены КПЭ, формируются программы совершенствования процессов. Персонал информируется</t>
  </si>
  <si>
    <t xml:space="preserve">Внедрена и сертифицирована ли в компании ISO 9001?  </t>
  </si>
  <si>
    <t>СМК отсутсвует, требования ISO не соблюдаются (грубые нарушения). Сертификация по СТО Газпром ИСО 9001 отсутсвует (при необходимости)</t>
  </si>
  <si>
    <t>Сертификат СМК и Сертификат по СТО Газпром ИСО 9001 (при необходимости)не представлены, фактически на производстве выявлены свидетельства соответсвию некоторым блокам стандарта</t>
  </si>
  <si>
    <t>Сертификат СМК и Сертификат по СТО Газпром ИСО 9001 (при необходимости) в наличии, однако большинство требований не соблюдается</t>
  </si>
  <si>
    <t>Сертификат СМК и сертификат по СТО Газпром ИСО 9001 (при необходимости)в наличии, имеются незначительныне отклонения от требований или формальный подход к выполнению</t>
  </si>
  <si>
    <t>СМК и Сертификация по СТО Газпром ИСО 9001(при необходимости) внедрены и работают. Поставленные цели достигаются</t>
  </si>
  <si>
    <t>Аудиты не проводятся</t>
  </si>
  <si>
    <t>Аудиты проводятся. Рекомендации выполняются выборочно и со сдвигом сроков либо есть затруднения с предоставлением результатов аудитов либо рекомендации аудитов не вполняются на 100%</t>
  </si>
  <si>
    <t>Аудиты проводятся. Рекомендации выполняются в полном объеме с незначительными отклонениями сроков. Рекомендации доводятся до руководства</t>
  </si>
  <si>
    <t>Аудиты проводятся. Программы улучшений выполняются в срок и вполном объеме. Внедрена оценка эффективности аудитов</t>
  </si>
  <si>
    <t>Мониторинг ведется в горизонте месяц и чаще. Результаты визуализируются в цехах. Обсуждаются на всех уровнях. Разрабатываются мероприятия</t>
  </si>
  <si>
    <t>Мониторинг ведется в горизонте месяц и чаще. Процесс сбора/обработки информации автоматизирован. Результаты визуализируются в цехах, внедрены КПЭ. Обсуждаются на всех уровнях. Мероприятия контролируются/выполняются</t>
  </si>
  <si>
    <t>Система входного контроля функционирует эффективно. Соблюдается ли процедура идентификации, маркировки продукции не прошедшая входной контроль</t>
  </si>
  <si>
    <t>Необходимый объем продукции проходит контроль качества. Имеются незначительные отклонения в ведении записей. Незначительные несоответсвия плана от процесса производства. Установлены точки контроля</t>
  </si>
  <si>
    <t>Процедура не определена. Изолятор брака отсутствует. НП не управляется</t>
  </si>
  <si>
    <t>Процедура определена. Работники затрудняются объяснить свои действия. Изолятор брака носит формальный характер. Нарушения идентификации НП</t>
  </si>
  <si>
    <t>Исполнитель/руководитель может подробно пояснить свои действия в случае выявления брака. Процедура регламентирована. Изолятор брака функционирует. НП идентифицируется</t>
  </si>
  <si>
    <t>Наличие грамот, наград, писем, "100 лучших товаров", премии и других поощрительных документов от потребетелей продукции</t>
  </si>
  <si>
    <t>не оцениваются, если n/a</t>
  </si>
  <si>
    <t>блокирующие вопросы</t>
  </si>
  <si>
    <t>Всего баллов</t>
  </si>
  <si>
    <t>Процентное отношение</t>
  </si>
  <si>
    <t>Общая анкета предквалификации</t>
  </si>
  <si>
    <t>Наименование критерия</t>
  </si>
  <si>
    <t xml:space="preserve">Вопросы, которые формируют количество баллов по данному критерию </t>
  </si>
  <si>
    <t>Важность параметра критерия</t>
  </si>
  <si>
    <t>Комментарии к критериям</t>
  </si>
  <si>
    <r>
      <t>Вес показателя K</t>
    </r>
    <r>
      <rPr>
        <b/>
        <vertAlign val="subscript"/>
        <sz val="11"/>
        <color theme="1"/>
        <rFont val="Times New Roman"/>
        <family val="1"/>
        <charset val="204"/>
      </rPr>
      <t>i</t>
    </r>
  </si>
  <si>
    <t>Оценка Qi, балл</t>
  </si>
  <si>
    <t>Общее кол-во баллов:</t>
  </si>
  <si>
    <t>Критерий 1</t>
  </si>
  <si>
    <t>Экономическая безопасность</t>
  </si>
  <si>
    <t>Оценка заполнения анкеты и предоставления документации</t>
  </si>
  <si>
    <t xml:space="preserve">Предоставление документов при их изменении, замене или обновлении данных о компании  </t>
  </si>
  <si>
    <t>абсолютно неважно</t>
  </si>
  <si>
    <t>не имеет принципиального значения</t>
  </si>
  <si>
    <t>важно</t>
  </si>
  <si>
    <t>если ценовая характеристика данного поставщика, выше ценовых характеристик других поставщиков</t>
  </si>
  <si>
    <t>если ценовая характеристика данного поставщика, равна средним ценовым характеристикам других поставщиков</t>
  </si>
  <si>
    <t>если ценовая характеристика данного поставщика, ниже ценовых характеристик других поставщиков</t>
  </si>
  <si>
    <r>
      <t>Юридические и почтовые реквизиты:</t>
    </r>
    <r>
      <rPr>
        <b/>
        <sz val="14"/>
        <rFont val="Calibri"/>
        <family val="2"/>
        <charset val="204"/>
        <scheme val="minor"/>
      </rPr>
      <t xml:space="preserve"> </t>
    </r>
  </si>
  <si>
    <t>Все документы по пункту 1+ годовой оборот+акредитацию</t>
  </si>
  <si>
    <t xml:space="preserve">Название и организационная форма компании:
</t>
  </si>
  <si>
    <r>
      <t>Банковские реквизиты:</t>
    </r>
    <r>
      <rPr>
        <b/>
        <sz val="14"/>
        <rFont val="Calibri"/>
        <family val="2"/>
        <charset val="204"/>
        <scheme val="minor"/>
      </rPr>
      <t xml:space="preserve"> </t>
    </r>
  </si>
  <si>
    <t>ОКВЭД:</t>
  </si>
  <si>
    <t>Все составляющие будут блокирующими. Блокировка на 1 год</t>
  </si>
  <si>
    <t xml:space="preserve">№ Свидетельства, дата, место и орган регистрации </t>
  </si>
  <si>
    <t xml:space="preserve">Учредители(наименования юр. Лиц и их ИНН; ФИО физических лиц) и доля их участия (для АО с большим количеством участников - выписка из реестра акционеров отдельным документом) </t>
  </si>
  <si>
    <t xml:space="preserve">Срок деятельности организации (лет, с учетом правопреемственности\перерегистрации) </t>
  </si>
  <si>
    <t>Представительства компании</t>
  </si>
  <si>
    <t>Филиалы компании</t>
  </si>
  <si>
    <t>Дочерние предприятия</t>
  </si>
  <si>
    <t>Другое</t>
  </si>
  <si>
    <t>Языки общения</t>
  </si>
  <si>
    <t>Оценка финансовых и хозяйственных показателей</t>
  </si>
  <si>
    <t>Оценка текущего состояния компании</t>
  </si>
  <si>
    <t>Годовой оборот млн.руб за последние три года</t>
  </si>
  <si>
    <t>не менее 300 000 рублей</t>
  </si>
  <si>
    <t>Шубин, Макошина</t>
  </si>
  <si>
    <t>Коэффициенты</t>
  </si>
  <si>
    <t>Автономии</t>
  </si>
  <si>
    <t>Соотношения заемных и собственных средств</t>
  </si>
  <si>
    <t>Обеспеченности собственными средствами</t>
  </si>
  <si>
    <t>Маневренности</t>
  </si>
  <si>
    <t>Абсолютной ликвидности</t>
  </si>
  <si>
    <t>Текущей ликвидности</t>
  </si>
  <si>
    <t>Финансовой устойчивости</t>
  </si>
  <si>
    <t>Ассортимент выпускаемой продукции и ценообразование</t>
  </si>
  <si>
    <t>предупреждающие</t>
  </si>
  <si>
    <t>от 1 до 6 лет</t>
  </si>
  <si>
    <t>свыше 6 лет</t>
  </si>
  <si>
    <t>Ассортимент выпускаемой продукции</t>
  </si>
  <si>
    <t>Если ассортимент из 1 позиции</t>
  </si>
  <si>
    <t>Предлагаемый ценовой ассортимент;</t>
  </si>
  <si>
    <t>Ценовое  позиционирование, но оценить не сможем</t>
  </si>
  <si>
    <t>Основные принципы индексации рублевых цен при изменении курса валют; Зависимость стоимости продукции от колебаний курса</t>
  </si>
  <si>
    <t>информативно-предупреждающий</t>
  </si>
  <si>
    <t>незначительно, значительно, преобладающий</t>
  </si>
  <si>
    <t>Оценка количества и состава персонала компании</t>
  </si>
  <si>
    <t>Управленцы, ИТР и рабочие</t>
  </si>
  <si>
    <t>% управленческого персонала в % от общего количества сотрудников</t>
  </si>
  <si>
    <t>% ИТР в % от общего количества сотрудников</t>
  </si>
  <si>
    <t>% рабочих в % от общего количества сотрудников</t>
  </si>
  <si>
    <t>Количество сотрудников ОТК</t>
  </si>
  <si>
    <t>Каким образом замотивирован персонал на выпуск качественной продукции?</t>
  </si>
  <si>
    <t xml:space="preserve">Оценка проектных возможностей и инновационных разработок, использование специализированного ПО (Автокад, Компас, 1С, SAP  и т.д). </t>
  </si>
  <si>
    <t>Перечислить все используемое ПО в компании ( для проектирования, планирования, управления производством, управление системой качества, управления транспортом, управления отгрузками и т.д. )</t>
  </si>
  <si>
    <t>поставщик не удовлетворил ни одного замечания по качеству продукции</t>
  </si>
  <si>
    <t>поставщик частично удовлетворил замечания по качеству продукции</t>
  </si>
  <si>
    <t>поставщик удовлетворил все замечания по качеству продукции</t>
  </si>
  <si>
    <t>Наличие R&amp;D отдела в компании</t>
  </si>
  <si>
    <t>да, 4 балла, 
нет, 0 баллов</t>
  </si>
  <si>
    <t>Используемые ГОСТ, DIN или другие регламентирующие документы</t>
  </si>
  <si>
    <t>Применяемые программы для проектирования продукции, планирования, управления производством, управление системой качества, управления транспортом, управления отгрузками и т.д. )</t>
  </si>
  <si>
    <t>Способы хранения чертежей и спецификаций ( библиотека, бумажные носители, электронные носители, облачные решения)</t>
  </si>
  <si>
    <t>Использование наемных компаний для инновационных разработок</t>
  </si>
  <si>
    <t>Возможность технологической доработки  изделия по результатам аудита</t>
  </si>
  <si>
    <t>Качество портфеля клиентов (наличие инновационных клиентов (например, международных POSCO, voestalpine, etc.)</t>
  </si>
  <si>
    <t>Количество сотрудников с учеными степенями</t>
  </si>
  <si>
    <t>Количество новых проектов/идей реализованных в течение последних трех лет</t>
  </si>
  <si>
    <t>Оценка производственных, технологических и логистических показателей</t>
  </si>
  <si>
    <t>Размеры производства, объемы выпуска продукции, размеры склада, оборачиваемость склада и т.д., географическое расположение поставщика</t>
  </si>
  <si>
    <t>Не является производителем и официальным дилером производителя</t>
  </si>
  <si>
    <t xml:space="preserve">Является официальным дилером производителя. </t>
  </si>
  <si>
    <t>Является производителем</t>
  </si>
  <si>
    <t>Географическое расположение поставщика</t>
  </si>
  <si>
    <t>если местонахождение поставщика находится дальше всех поставщиков</t>
  </si>
  <si>
    <t>если местонахождение поставщика находится на среднем расстоянии от всех остальных поставщиков</t>
  </si>
  <si>
    <t>если местонахождение поставщика находится ближе всех поставщиков</t>
  </si>
  <si>
    <t>вилка от критерия 2</t>
  </si>
  <si>
    <t>Технологические особенности  производства (напр., вредное, химическое, шумовые ограничения, ограниченное рабочее время, площадь для сборки по субподряду и т.д.)</t>
  </si>
  <si>
    <t>Перечень основных сырьевых компонентов для вашего производства: Сырье\Компонент\Комплектующие</t>
  </si>
  <si>
    <t>В производстве используются импортное сырье, комплектующие</t>
  </si>
  <si>
    <t xml:space="preserve">Перечень основных субпоставщиков для вашего производства </t>
  </si>
  <si>
    <t>Каким образом осуществляется оценка и выбор поставщиков? (Используется ли стандарт отбора поставщиков, аудиты поставщиков, стандарт контроля качества ваших поставщиков)</t>
  </si>
  <si>
    <t>Имеется ли процедура по работе с рекламациями/проблемами Поставщиков продукции и сырья? Проводится ли оценка эффективности предпринятых действий?</t>
  </si>
  <si>
    <t xml:space="preserve"> В каком объеме и дополнительно в рабочих днях имеется страховой запас сырья на производстве?</t>
  </si>
  <si>
    <t>Возможность организации складов-хранения на предприятиях СВХ</t>
  </si>
  <si>
    <t>Осуществляется ли идентификация и маркировка продукции в соответствии с требованиями</t>
  </si>
  <si>
    <t>для внутренних перевозок</t>
  </si>
  <si>
    <t>для отгрузок готовой продукции</t>
  </si>
  <si>
    <t>Соблюдаются ли требования по прослеживаемости (№ партии, дата производства...)?</t>
  </si>
  <si>
    <t xml:space="preserve">Транспортная доступность Ж/Д/море/авто/авиа </t>
  </si>
  <si>
    <t>Доставка на активы( перечислить регионы присутствия)</t>
  </si>
  <si>
    <t>Как в производство передается информация при изменении требований к продукции (например, по требованию потребителя)?</t>
  </si>
  <si>
    <t xml:space="preserve">Как обеспечивается работа при любых нештатных ситуациях (алгоритм)? </t>
  </si>
  <si>
    <t>Как проводится анализ причин срыва сроков поставок, какие мероприятия разрабатываются для исключения повторных случаев?</t>
  </si>
  <si>
    <t xml:space="preserve">Предусмотрен механизм обеспечения поставок в случае экстренного заказа (страховой запас продукции, консигнация, резервные мощности,…) </t>
  </si>
  <si>
    <t>Количество специализированных центров СО и ТО в регионах присутствия</t>
  </si>
  <si>
    <t>Количество специалистов в регионах, доступных для проведения СО и ТО</t>
  </si>
  <si>
    <t>Время отклика на запрос на СО и ТО</t>
  </si>
  <si>
    <t>Уровень технической поддержки;</t>
  </si>
  <si>
    <t>Уровень гарантийного и послегарантийного обслуживания;</t>
  </si>
  <si>
    <t>Оценка операционных показателей</t>
  </si>
  <si>
    <t>Оценка текущих операционных показателей</t>
  </si>
  <si>
    <t>Время обработки заказа в часах с момента получения заказа</t>
  </si>
  <si>
    <t>Указывается время необходимое для подтверждения заказа (спецификации на поставку)</t>
  </si>
  <si>
    <t>Средняя длительность поставки в календарных днях;</t>
  </si>
  <si>
    <t>Минимальный и максимальный срок фиксации цены для востребованной продукции ;</t>
  </si>
  <si>
    <t>Количество дней отсрочки, которое может быть предоставлено нашей компании</t>
  </si>
  <si>
    <t>Сравнение текущего показателя с стандартом по данной категории</t>
  </si>
  <si>
    <t>Оценка общих операционных показателей</t>
  </si>
  <si>
    <t>Площадь производственных площадей:</t>
  </si>
  <si>
    <t>%  загрузки производственных мощностей</t>
  </si>
  <si>
    <t xml:space="preserve">Площадь лабораторных помещений и помещений для испытаний </t>
  </si>
  <si>
    <t>Площадь складских площадей:</t>
  </si>
  <si>
    <t>Площадь крытых складов:</t>
  </si>
  <si>
    <t>Площадь арендных складских площадей</t>
  </si>
  <si>
    <t>Размеры склада сырья и готовой продукции</t>
  </si>
  <si>
    <t xml:space="preserve">% загруженности складов сырьем/комплектующими/готовой продукцией </t>
  </si>
  <si>
    <t xml:space="preserve">На какой срок производится ли производственное планировании ? </t>
  </si>
  <si>
    <t>Горизонт изменения планирования</t>
  </si>
  <si>
    <t>Периодичность  системы обслуживания оборудования?</t>
  </si>
  <si>
    <t>Наличие собственного парка автомобилей, ЖД вагонов, цистерн, специализированной техники</t>
  </si>
  <si>
    <t>Размер автомобильного парка</t>
  </si>
  <si>
    <t>Наличие автоматизированной системы обработки заказов;</t>
  </si>
  <si>
    <t>Оформление первичных документов производится до отгрузки, одновременно с отгрузкой, после отгрузки</t>
  </si>
  <si>
    <t>Периодичность отгрузки готовой продукции?</t>
  </si>
  <si>
    <t>Как часто осуществляется мониторинг поставок?</t>
  </si>
  <si>
    <t>Страховой запас сырья на производстве - В каком объеме? в рабочих днях?</t>
  </si>
  <si>
    <t>Страховой запас готовой продукции на производстве? В каком объеме? В рабочих днях?</t>
  </si>
  <si>
    <t>Наличие в компании системы сертификации менеджмента качества</t>
  </si>
  <si>
    <t>Наличие в компаний систем управления качеством, техникой безопасности и т.д.</t>
  </si>
  <si>
    <t>если сертификат на систему качества поставщика отсутствует</t>
  </si>
  <si>
    <t>наличие у поставщика сертификата на систему качества по ИСО 9000</t>
  </si>
  <si>
    <t>наличие у поставщика сертификатов на систему качества по ИСО 9000 и др</t>
  </si>
  <si>
    <t xml:space="preserve">Внедрена и сертифицирована ли в компании ISO 9001, ISO 14001, ISO 18001? </t>
  </si>
  <si>
    <t xml:space="preserve">Какой тренд имеет показатель уровня брака? </t>
  </si>
  <si>
    <t>Есть ли входной контроль продукции и сырья, которая попадает на производство?</t>
  </si>
  <si>
    <t>Как производится мониторинг показателей внешнего качества?</t>
  </si>
  <si>
    <t>Внедрена ли система контроля параметров качества при производстве и приемке готовой продукции ?</t>
  </si>
  <si>
    <t>Проверяется ли готовая продукция на предмет соответствия чертежам, спецификациям, требованиям?</t>
  </si>
  <si>
    <t>Имидж и удовлетворенность покупателей продукции</t>
  </si>
  <si>
    <t>Грамоты, заслуги в области инновации и письма от клиентов, референции от потребителей продукции и т.д.</t>
  </si>
  <si>
    <t>отсутствие данных о потребителях и достижениях</t>
  </si>
  <si>
    <t>-</t>
  </si>
  <si>
    <t>наличие данных о потребителях и достижениях</t>
  </si>
  <si>
    <t xml:space="preserve">Производитель/дилер/поставщик </t>
  </si>
  <si>
    <t>Критерий 2</t>
  </si>
  <si>
    <t>Далее вилка</t>
  </si>
  <si>
    <t>Опыт работы  на международном рынке</t>
  </si>
  <si>
    <t>С каким количеством юридических лиц ГК Севергрупп вы работали?</t>
  </si>
  <si>
    <t>Сведения о лицензировании, сертификации, аккредитации/ Для дилеров -сведения о имеющихся дилерских соглашениях с производителями продукции.</t>
  </si>
  <si>
    <t>Наличие грамот, наград, писем и других поощрительных документов от потребителей продукции</t>
  </si>
  <si>
    <t xml:space="preserve">Наличие референций от других Покупателей </t>
  </si>
  <si>
    <t>Имеется ли процедура по работе с рекламациями/проблемами Покупателя? Проводится ли оценка эффективности предпринятых действий?</t>
  </si>
  <si>
    <t>Производится ли анализ и рассмотрение гарантийных случаев (предполагаемый срок рассмотрения)</t>
  </si>
  <si>
    <t>Планирование не осуществляется</t>
  </si>
  <si>
    <t>Планирование осуществляется на горизонт 1-3-6 месяца</t>
  </si>
  <si>
    <t>Планирование осуществляется на горизонт 12 месяцев с корректировкой ежемесячной загрузки</t>
  </si>
  <si>
    <t>Автоматизация - АОВ, АВК, АГС и т.п.</t>
  </si>
  <si>
    <t>Проводные средства связи</t>
  </si>
  <si>
    <t>Входной контроль производится периодически, при смене поставщика, статистика не собирается</t>
  </si>
  <si>
    <t>Система входного контроля функционирует эффективно и связана с системой оценки и выбора поставщиков. Входной контроль осуществляется в лабораторных условиях в соответсвии с листом проверки качества продукции или сырья</t>
  </si>
  <si>
    <t>Антикоррозионная защита технологических аппаратов, газоходов и трубопроводов - АЗО</t>
  </si>
  <si>
    <t>Сигнализация, централизация, блокировка - СЦБ</t>
  </si>
  <si>
    <t>Наименование работ</t>
  </si>
  <si>
    <t>Охранная и охранно-пожарная сигнализация - ОС</t>
  </si>
  <si>
    <t>Радиосвязь, радиовещание и телевидение - РТ</t>
  </si>
  <si>
    <t>ПСС внутренних сетей предприятий и организаций - СС</t>
  </si>
  <si>
    <t>Внутренние сети водоснабжения и канализации - ВК</t>
  </si>
  <si>
    <t xml:space="preserve">Гидромелиоративные линейные сооружения </t>
  </si>
  <si>
    <t xml:space="preserve">Выпадающий список с возможностью многократного выбора и добавлено другое, для указания варианта, который не перечислен. </t>
  </si>
  <si>
    <t>Выпадающий список</t>
  </si>
  <si>
    <t>Если ответ "да", то выпадает п. 9.1</t>
  </si>
  <si>
    <t>Если ответ "да", то выпадает п. 10.1</t>
  </si>
  <si>
    <t>Если ответ "да", то выпадает п. 11.1</t>
  </si>
  <si>
    <t>выпадающий список</t>
  </si>
  <si>
    <t>Перечень компаний, которые могут дать Рекомендации  по Вашей компании
Референции от других Заказчиков</t>
  </si>
  <si>
    <t>Регламент по работе с рекламациями  претензиями к качеству.</t>
  </si>
  <si>
    <t>Процедура приемки продукции по качеству</t>
  </si>
  <si>
    <t>Положение по системе качества выполняемых работ</t>
  </si>
  <si>
    <t>Система ( стандарт, методика) оценки качества выполняемых работ Подрядными организациями.</t>
  </si>
  <si>
    <t>Сертификат ISO14001</t>
  </si>
  <si>
    <t>Сертификат энергоменеджмента 50001</t>
  </si>
  <si>
    <t xml:space="preserve">Стандарт внутреннего аудита </t>
  </si>
  <si>
    <t>Документы</t>
  </si>
  <si>
    <t>Если ответ "да", то выпадает п. 8.1</t>
  </si>
  <si>
    <t>Если ответ "да", то указать какие в п. 18.1</t>
  </si>
  <si>
    <t>Признак обязательности вопроса</t>
  </si>
  <si>
    <t>Наличие документов</t>
  </si>
  <si>
    <t>Признак обязательности документов</t>
  </si>
  <si>
    <t>Комментарии к вопросу в анкете</t>
  </si>
  <si>
    <t>Комментарии для заносящего анкету ( номер раздела и вопроса в списке документов)</t>
  </si>
  <si>
    <t>Пожалуйста выберите наиболее подходящий вариант ответа по хранению ТМЦ, продукции, Сырья или оборудования на складе</t>
  </si>
  <si>
    <t>Пожалуйста выберите наиболее подходящий вариант ответа</t>
  </si>
  <si>
    <t>Пожалуйста, выберите наиболее подходящий вариант ответа</t>
  </si>
  <si>
    <t>Пожалуйста, выберите один из вариантов ответа</t>
  </si>
  <si>
    <t>Дистрибьютор</t>
  </si>
  <si>
    <t xml:space="preserve">Пожалуйста, выберите  все подходящие варианты ответов </t>
  </si>
  <si>
    <t>Официальный дилер</t>
  </si>
  <si>
    <t>Посредник</t>
  </si>
  <si>
    <t>Производитель</t>
  </si>
  <si>
    <t>Торговый дом</t>
  </si>
  <si>
    <t>Фактический исполнитель работ</t>
  </si>
  <si>
    <t>Пожалуйста, выберите  один из вариантов ответа</t>
  </si>
  <si>
    <t>Пожалуйста, выберите один наиболее подходящий вариант ответа</t>
  </si>
  <si>
    <t>Пожалуйста, выберите все подходящие варианты ответа</t>
  </si>
  <si>
    <t>Пожалуйста, укажите полное наименование компании</t>
  </si>
  <si>
    <t>Множественный выбор
При выборе "Другие" необходимо добавить конкретное наименование в комментариях</t>
  </si>
  <si>
    <t>имеется собственный проектно-конструкторский персонал</t>
  </si>
  <si>
    <t>Пожалуйста, предоставьте ответ в свободной форме</t>
  </si>
  <si>
    <t>Пожалуйста, предоставьте ответ в свободной форме приложите любой из указанных потдверждающих документов</t>
  </si>
  <si>
    <t>отсутствуют</t>
  </si>
  <si>
    <t>Укажите опыт работы по основному направлению деятельности Вашей компании</t>
  </si>
  <si>
    <t>При выборе Другое - возможность написать комментарий</t>
  </si>
  <si>
    <t>Пожалуйста, предоставьте информацию в свободной форме или приложите Перечень основных Подрядных организаций (с указанием видов выполняемых  работ, cпециализаций)</t>
  </si>
  <si>
    <t>Перечислите основные организации, которые Ваша компания привлекает на подряд?</t>
  </si>
  <si>
    <t>Входной контроль ведется, контролю подлежит каждая партия продукции, но сбор информации носит не системный характер</t>
  </si>
  <si>
    <t>Входной контроль ведется, информация по каждой поступившей партии продукции заносится в систему и анализируется.</t>
  </si>
  <si>
    <t xml:space="preserve">Укажите, какие инструменты стандартизации используете
</t>
  </si>
  <si>
    <t>Для каких бизнесс-процессов применяется СЭД в Вашей компании?</t>
  </si>
  <si>
    <t xml:space="preserve">Укажите какие?
</t>
  </si>
  <si>
    <t>Пожалуйста укажите, примерный объем инвестиций по этим программам</t>
  </si>
  <si>
    <t xml:space="preserve">Пожалуйста, укажите несколько крупных программ, реализованных в Вашей компании за последние 3 года </t>
  </si>
  <si>
    <t>Укажите, пожалуйста, предполагаемый объем инвестиций в млн. рублей</t>
  </si>
  <si>
    <t>Планирует ли Ваша компания расширение/обновление производственного парка оборудования, производственных, складских или офисных площадей?</t>
  </si>
  <si>
    <t xml:space="preserve">Какой объем инвестиций планирует Ваша компания вкладывать в развитие бизнеса в ближайшие 5 лет ?
</t>
  </si>
  <si>
    <t>Другие</t>
  </si>
  <si>
    <t xml:space="preserve">Общее количество сотрудников Вашей компании 
(с приложением титульного листа формы 4-ФСС (численность контрагента)) </t>
  </si>
  <si>
    <t xml:space="preserve"> Работа с рисками – выявление, оценка:</t>
  </si>
  <si>
    <t>Персонал и компетенции</t>
  </si>
  <si>
    <t>Пожалуйста, выберите  подходящий вариант ответа</t>
  </si>
  <si>
    <t>Какие модели ценообразования на услуги возможны при взаимодействии с Вашей компанией?</t>
  </si>
  <si>
    <t>23</t>
  </si>
  <si>
    <t>24</t>
  </si>
  <si>
    <t>Пожалуйста, предоставьте ссылку на сайт</t>
  </si>
  <si>
    <t>4.2</t>
  </si>
  <si>
    <t xml:space="preserve">Укажите статус Вашей компании
</t>
  </si>
  <si>
    <t xml:space="preserve">Укажите полное название СРО на СМР, членом которого вы являетесь
(с приложением копии свидетельства СРО/ выписки СРО) 
</t>
  </si>
  <si>
    <t>Укажите сумма покрытия (ограничение по договору подряда), руб.</t>
  </si>
  <si>
    <t xml:space="preserve">Имеется ли в Вашей компании специализированная транспортная техника для выполнения работ?
</t>
  </si>
  <si>
    <t xml:space="preserve">Имеется ли в Вашей компании возможность по мобилизации и перебазировке спецтехники?
</t>
  </si>
  <si>
    <t>Как проводится оформление исполнительных документов по факту выполненных работ?</t>
  </si>
  <si>
    <t>Работа на индексах ФЕР</t>
  </si>
  <si>
    <t xml:space="preserve">Привлекает ли Ваша компания для выполнении работ подрядные организации?
</t>
  </si>
  <si>
    <t>Системы автоматизации технологических процессов - АТХ</t>
  </si>
  <si>
    <t>Отопление, вентиляция и кондиционирование - ОВ</t>
  </si>
  <si>
    <t>Наружные сети водоснабжения и канализации - НВК</t>
  </si>
  <si>
    <t>1.5</t>
  </si>
  <si>
    <t>13.1</t>
  </si>
  <si>
    <t>24.1</t>
  </si>
  <si>
    <t>Пожалуйста,предоставьте информацию в свободной форме</t>
  </si>
  <si>
    <t>Пожалуйста, выберите  все подходящие варианты ответа</t>
  </si>
  <si>
    <t>оба варианта</t>
  </si>
  <si>
    <t>Белгородская область, Белгород</t>
  </si>
  <si>
    <t>Вологодская область, Череповец</t>
  </si>
  <si>
    <t>Вологодская область, Шексна</t>
  </si>
  <si>
    <t>Ленинградская область, Всеволожск</t>
  </si>
  <si>
    <t>Мурманская область, Оленегорск</t>
  </si>
  <si>
    <t>Орловская область, Орел</t>
  </si>
  <si>
    <t>Республика Карелия, Костомукша</t>
  </si>
  <si>
    <t>Республика Коми, Воркута</t>
  </si>
  <si>
    <t>Санкт-Петербург, Колпино</t>
  </si>
  <si>
    <t>Амурская область</t>
  </si>
  <si>
    <t>Республика Бурятия</t>
  </si>
  <si>
    <t>Республика Саха (Якутия)</t>
  </si>
  <si>
    <t xml:space="preserve">Возможность предоставления услуг по проектированию объектов на активах компании Северсталь и ГК Севергрупп, расположенных в следующих регионах </t>
  </si>
  <si>
    <t xml:space="preserve">Наличие у компании допуска СРО на СМР (строительно-монтажные работы)?
</t>
  </si>
  <si>
    <t>Необязательных вопросов</t>
  </si>
  <si>
    <t>Укажите WEB - сайт  саморегулируемой организации на СМР</t>
  </si>
  <si>
    <t>Пожалуйста, укажите сумму покрытия (ограничение по договору покрытия подряда), в формате: сумма, руб</t>
  </si>
  <si>
    <t>Есть ли у вас функции генподрядчика в СРО на СМР?</t>
  </si>
  <si>
    <t xml:space="preserve">Предусмотрены ли в вашей компании аттестованные специализированные помещения для проведения исследований/лаборатории/ стенды для испытаний?
</t>
  </si>
  <si>
    <t>привлекается сторонний производственно-технический персонал</t>
  </si>
  <si>
    <t xml:space="preserve">имеется собственный производственно-технический </t>
  </si>
  <si>
    <t>Укажите территориальное расположение производственных площадок</t>
  </si>
  <si>
    <t>Пожалуйста, укажите регионы нахождения Ваших производственных площадок и/или их точные адреса</t>
  </si>
  <si>
    <t>Укажите размер собственных производственных площадей:</t>
  </si>
  <si>
    <t>Пожалуйста, выберите один из вариантов ответа. Если Вы ответили Да, пожалуйста, приложите соответствующие документы.</t>
  </si>
  <si>
    <t xml:space="preserve">Наличие собственных производственных  мощностей (станки, краны, тали, иное оборудование и т.п)
</t>
  </si>
  <si>
    <t xml:space="preserve">Наличие  арендованных производственных  мощностей (станки, краны, тали, иное оборудование и т.п)
</t>
  </si>
  <si>
    <t>Укажите перечень основного оборудования, находящегося в собственности компании</t>
  </si>
  <si>
    <t>Укажите перечень основного оборудования, арендуемого компанией</t>
  </si>
  <si>
    <t>Пожалуйста, опишите в свободной форме информацию по составу производства и примерному перечню установленного оборудования и/или приложите Cправку о наличии необходимых ресурсов (данные о необходимом оборудовании)</t>
  </si>
  <si>
    <t>Какие инвестиционные программы по развитию Вашей компании были реализованы за последние 3 года?</t>
  </si>
  <si>
    <t xml:space="preserve">
</t>
  </si>
  <si>
    <t>Зависимый от 4</t>
  </si>
  <si>
    <t>Пожалуйста, предоставьте информацию в формате: год 20ХХ: Х%/значение в абсолютное величине; год 20ХХ: Х%/значение в абсолютное величине</t>
  </si>
  <si>
    <t>Информация о ближайших проектах</t>
  </si>
  <si>
    <t>Пожалуйста, предоставьте, краткую информацию о Ваших ближайших проектах</t>
  </si>
  <si>
    <t>Планирование осуществляется на горизонт 24-60 месяцев с корректировкой планов загрузки 1 раз в квартал</t>
  </si>
  <si>
    <t xml:space="preserve">Пожалуйста, выберите  один из вариантов ответа </t>
  </si>
  <si>
    <t>17.1</t>
  </si>
  <si>
    <t>Укажите, какие инструменты идентификации проблем используете (например, принцип "Доска решения проблем" и т.п.)</t>
  </si>
  <si>
    <t>Пожалуйста, предоставьте информацию в свободной форме</t>
  </si>
  <si>
    <t xml:space="preserve">Организована ли в Вашей компании работа по управлению процессами, идентификации и устранению проблем? </t>
  </si>
  <si>
    <t>Обязательных вопросов</t>
  </si>
  <si>
    <t>Общие, финансовые и хозяйственные показатели</t>
  </si>
  <si>
    <t>Наличие ПТО (производственно-технического отдела) в Вашей компании?</t>
  </si>
  <si>
    <t>Раздел 4</t>
  </si>
  <si>
    <r>
      <t xml:space="preserve">Укажите какие виды работ может осуществлять Ваша компания самостоятельно/силами подрядных организаций (в соответствии с вложенным справочником услуг) ?
</t>
    </r>
    <r>
      <rPr>
        <sz val="11"/>
        <color rgb="FFC00000"/>
        <rFont val="Calibri"/>
        <family val="2"/>
        <charset val="204"/>
        <scheme val="minor"/>
      </rPr>
      <t/>
    </r>
  </si>
  <si>
    <t>Пожалуйста укажите численность Вашей компании в формате : Х человек и приложите титульный лист формы формы 4-ФСС (численность персонала контрагента)</t>
  </si>
  <si>
    <t>9.2</t>
  </si>
  <si>
    <t>Зависимый от 3</t>
  </si>
  <si>
    <t>14.1</t>
  </si>
  <si>
    <t>Зависимый от 17</t>
  </si>
  <si>
    <t>Новая нумерация</t>
  </si>
  <si>
    <t>Раздел 3</t>
  </si>
  <si>
    <t>зависимый от 20</t>
  </si>
  <si>
    <t>Зависимый от 4
Раздел 4</t>
  </si>
  <si>
    <t xml:space="preserve">Раздел 4 </t>
  </si>
  <si>
    <t>23.1</t>
  </si>
  <si>
    <t>п\п</t>
  </si>
  <si>
    <t>Силами подряда</t>
  </si>
  <si>
    <t>Бетонные и железобетонные конструкции</t>
  </si>
  <si>
    <t>Благоустройство/озеленение</t>
  </si>
  <si>
    <t>Бытовые услуги</t>
  </si>
  <si>
    <t>Внутренние сети и устройства</t>
  </si>
  <si>
    <t>Временные дороги, здания и сооружения</t>
  </si>
  <si>
    <t>Гидравлические (пневм.) работы</t>
  </si>
  <si>
    <t>Гидротехнические и портовые сооружения</t>
  </si>
  <si>
    <t>Исследования, испытания материалов и конструкций</t>
  </si>
  <si>
    <t>Каменные работы</t>
  </si>
  <si>
    <t>Командировочные затраты сторонних организаций</t>
  </si>
  <si>
    <t>Кровельные работы</t>
  </si>
  <si>
    <t>Лабораторные исследования</t>
  </si>
  <si>
    <t>Личная безопасность</t>
  </si>
  <si>
    <t>Моделирование и макетирование</t>
  </si>
  <si>
    <t>Монтаж и ремонт оборудования связи</t>
  </si>
  <si>
    <t>Монтаж и ремонт охранно-пожарной сигнализации</t>
  </si>
  <si>
    <t>Монтаж и ремонт подъемно-транспортного оборудования</t>
  </si>
  <si>
    <t>Монтаж и ремонт системы контроля, измерения и автоматизации</t>
  </si>
  <si>
    <t>Монтаж и ремонт системы обеспеч. безопасности объектов</t>
  </si>
  <si>
    <t>Наружные сети и устройства</t>
  </si>
  <si>
    <t>Общестроительные работы</t>
  </si>
  <si>
    <t>Плотничные и столярные работы</t>
  </si>
  <si>
    <t>Погрузочно-разгрузочные работы</t>
  </si>
  <si>
    <t>Пожарная безопасность</t>
  </si>
  <si>
    <t>Пуско-наладочные работы</t>
  </si>
  <si>
    <t>Работы в грунтах</t>
  </si>
  <si>
    <t>Работы в особых условиях</t>
  </si>
  <si>
    <t>Радиационная безопасность</t>
  </si>
  <si>
    <t>Разработка документации</t>
  </si>
  <si>
    <t>Ремонт зданий, сооружений и внутренних помещений</t>
  </si>
  <si>
    <t>Ремонт инструмента</t>
  </si>
  <si>
    <t>Ремонт узлов и деталей транспортных средств</t>
  </si>
  <si>
    <t>РиВ оборудования</t>
  </si>
  <si>
    <t>РиВ узлов и деталей</t>
  </si>
  <si>
    <t>Сервисные технологические услуги</t>
  </si>
  <si>
    <t>Специальные работы в грунтах</t>
  </si>
  <si>
    <t>Термообработка</t>
  </si>
  <si>
    <t>Технологические услуги</t>
  </si>
  <si>
    <t>ТОиР станочного оборудования</t>
  </si>
  <si>
    <t>Транспортная безопасность</t>
  </si>
  <si>
    <t>Уборка зданий, сооружений и оборудования</t>
  </si>
  <si>
    <t>Уборка территории</t>
  </si>
  <si>
    <t>Услуги спецтехники</t>
  </si>
  <si>
    <t>Шеф-монтаж</t>
  </si>
  <si>
    <t>Шеф-руководство</t>
  </si>
  <si>
    <t>Экологическая безопасность</t>
  </si>
  <si>
    <t>Экспертиза</t>
  </si>
  <si>
    <t>Электрические работы</t>
  </si>
  <si>
    <t>Электромеханические работы</t>
  </si>
  <si>
    <t>Своими силами</t>
  </si>
  <si>
    <t xml:space="preserve">Пожалуйста, 
1. Выгрузите прикрепленный файл (Справочник видов работ) на свой ПК 
3. В файле в столбце "Своими силами" проставьте "да" по тем видам работ, которые может выполнять Ваша компания
4. В столбце "Силами подряда" проставьте "да" по тем видам работ, на которые Ваша компания привлекает подрядные организации (если применимо)
5. Приложите заполненный файл к ответу на данный вопрос  
</t>
  </si>
  <si>
    <t xml:space="preserve">Раздел 4, вопрос 22/21
</t>
  </si>
  <si>
    <t>1.6</t>
  </si>
  <si>
    <t>1.7</t>
  </si>
  <si>
    <t>Организован ли полный цикл производства продукции?</t>
  </si>
  <si>
    <t>Практика наличия страхового запаса сырья/ комплектующих не предусмотрена</t>
  </si>
  <si>
    <t>Страховой запас сырья/комплектующих небольшой, достаточный для загрузки производства на 1-3 дня, частично покрывает потребность в сырье. При увеличении спроса на продукцию удовлетворить потребности всех клиентов не получается</t>
  </si>
  <si>
    <t xml:space="preserve">Страховой запас сырья/ комплектующих небольшой, но достаточный для закрытия срочных потребностей и неожиданно увеличившегося спроса в течение 7-14 дней , взаимосвязи между планированием выпуска продукции и страховым запасом сырья нет  </t>
  </si>
  <si>
    <t>Организован оптимальный ( месячный) запас сырья/ комплектующих исходя из оборачиваемости ТМЦ (объемы потребления, сроки поставки),  изменения в планировании выпуска готовой продукции ведут к корректировкам страхового запаса</t>
  </si>
  <si>
    <t>Внедрена система планирования и пополнения запасов, обеспечивающая бесперебойную работу предприятия. Страховой запас сырья/ комплектующих обеспечивает потребность на горизонте 1-3 месяца и  предусматривает сезонные и другие факторы.</t>
  </si>
  <si>
    <t xml:space="preserve">Предусмотрен ли страховой запас готовой продукции?       </t>
  </si>
  <si>
    <t xml:space="preserve">Страхового запаса продукции нет. Продукция изготавливается/поставляется под конкретные заказы </t>
  </si>
  <si>
    <t>Страховой запас продукции небольшой на 1-3 дня. При увеличении спроса на продукцию удовлетворить потребности всех клиентов не получается</t>
  </si>
  <si>
    <t>Страховой запас продукции небольшой на 7-14 дней, достаточный для закрытия срочных потребностей и неожиданно увеличившегося спроса.</t>
  </si>
  <si>
    <t>Страховой запас  продукции достаточный для бесперебойной работы в течение 1 месяца, изменения в планировании выпуска готовой продукции ведут к корректировкам страхового запаса</t>
  </si>
  <si>
    <t xml:space="preserve">Страховой запас продукции предусматривает сезонные и другие факторы, а также корректируется на горизонте 1-3 месяца </t>
  </si>
  <si>
    <t>Как организован мониторинг сроков поставки продукции по заказам клиента?</t>
  </si>
  <si>
    <t>Заказы отгружаются по мере готовности, мониторинг отгрузок не производится</t>
  </si>
  <si>
    <t xml:space="preserve">По запросу от Покупателя производится мониторинг отгрузок готово продукции </t>
  </si>
  <si>
    <t>Мониторинг отгрузок производится выборочно для важных и крупных заказов</t>
  </si>
  <si>
    <t>Анализ причин срыва срока поставки продукции не производится</t>
  </si>
  <si>
    <t>Анализ причин срыва срока поставки продукции производится, когда выставлена претензия</t>
  </si>
  <si>
    <t xml:space="preserve">Анализ причин срыва срока поставки продукции производится, но действия носят не системный характер </t>
  </si>
  <si>
    <t>Анализ причин срыва срока поставки продукции производится, но не всегда удается избежать повторения ситуаций по тем же причинам</t>
  </si>
  <si>
    <t>Анализ причин срыва срока поставки производится, повторно срывов по тем же причинам сведен к минимуму или исключен</t>
  </si>
  <si>
    <t xml:space="preserve">Предусмотрены ли механизмы обеспечения поставок продукции  в случае экстренных заказов? </t>
  </si>
  <si>
    <t>Механизма обеспечения поставок продукции под  экстренные заказы не предусмотрено</t>
  </si>
  <si>
    <t xml:space="preserve">Механизма обеспечения поставок продукции под  экстренные заказы не предусмотрено, но при согласовании с руководством возможно найти пути решения </t>
  </si>
  <si>
    <t>Предусмотрены некоторые варианты обеспечения поставок продукции под  экстренные заказы(склад резервных ТМЦ, страховой запас сырья для производства)</t>
  </si>
  <si>
    <t>Предусмотрены различные варианты обеспечения поставок продукции под  экстренные заказы(склад резервных ТМЦ, страховой запас сырья для производства, резервы мощностей, другие варианты)</t>
  </si>
  <si>
    <t>Предусмотрены различные варианты обеспечения поставок продукции под экстренные заказы. Возможна организация электронного обмена оперативной информации о фактическом состоянии запасов у потребителя во избежание подобных ситуаций</t>
  </si>
  <si>
    <t>Укажите название автоматизированной системы</t>
  </si>
  <si>
    <t>В какой момент производится оформление первичных документов на поставку продукции?</t>
  </si>
  <si>
    <t>Документы выписываются после отгрузки, часто продукция уезжает без документов</t>
  </si>
  <si>
    <t xml:space="preserve">Документы выписываются после отгрузки, иногда продукция ожидает подготовки документов </t>
  </si>
  <si>
    <t xml:space="preserve">Документы готовятся вместе с отгрузкой, вносятся корректировки по факту </t>
  </si>
  <si>
    <t>Документы готовятся заранее ( за полдня до отгрузки)</t>
  </si>
  <si>
    <t>Документы готовятся заранее и могут быть направлены покупателю в электронном виде</t>
  </si>
  <si>
    <t>Предоставляет ли Ваша компания пакет сопроводительных документов на продукцию ( сертификаты качества/соответствия/иная разрешительная документация) вместе с каждой поставкой?</t>
  </si>
  <si>
    <t>При выборе Другое, возможность написать комментарий</t>
  </si>
  <si>
    <t>Предусмотрена ли автоматизированная система обработки заказов на продукцию/услуги в Вашей компании?</t>
  </si>
  <si>
    <t>1.8</t>
  </si>
  <si>
    <t>Номая нумерация</t>
  </si>
  <si>
    <t>Пожалуйста, предоставьте информацию  в свободной форме и/или приложите справку об объемах поставленной продукции с указанием наименования объекта и физических величин</t>
  </si>
  <si>
    <t xml:space="preserve">Раздел 4, вопрос 21/20
открытый вопрос
</t>
  </si>
  <si>
    <t>Пожалуйста, предоставьте информацию  в свободной форме</t>
  </si>
  <si>
    <t xml:space="preserve"> В случае, если Ваша компания, осуществляет несколько видов деятельности, укажите, пожалуйста, опыт по основному профилю, потеницально интересному ГК Северсталь</t>
  </si>
  <si>
    <t>Осуществляется ли экспорт Вашей продукции в другие страны?</t>
  </si>
  <si>
    <t>Добавлен вопрос
Если да, то выпадают зависимые 4.1-4.2</t>
  </si>
  <si>
    <t>Какой % от общего объема продаж Вашей компании составляет экспорт продукции?</t>
  </si>
  <si>
    <t>не более 10%</t>
  </si>
  <si>
    <t xml:space="preserve">
</t>
  </si>
  <si>
    <t>не более 20%</t>
  </si>
  <si>
    <t>не более 40%</t>
  </si>
  <si>
    <t>не более 60%</t>
  </si>
  <si>
    <t>не более 80%</t>
  </si>
  <si>
    <t>более 80%</t>
  </si>
  <si>
    <t>Укажите в какие страны осуществляется экспорт продукции?</t>
  </si>
  <si>
    <t>Добавлен вопрос
Зависимый от 4</t>
  </si>
  <si>
    <t>Укажите основные сырьевые  компоненты/ комплектующие для производства Вашей продукции</t>
  </si>
  <si>
    <t>Пожалуйста, укажите в свободной форме перечень  основных  5-7 наименований сырьевых компонентов  для впроизводства продукции</t>
  </si>
  <si>
    <t>Используются ли для производства поставляемой Вашей компанией продукции импортное сырье и комплектующие?</t>
  </si>
  <si>
    <t>Используется 100% импортного сырья/ комплектующих</t>
  </si>
  <si>
    <t>Используется в основном импортное сырье/ комплектующие</t>
  </si>
  <si>
    <t>Используется как импортное, так и отечественное сырье/комплектующие</t>
  </si>
  <si>
    <t>Используется преимущественное отечественное сырье/ комплектующие</t>
  </si>
  <si>
    <t>Используется только отечественное сырье/ комплектующие</t>
  </si>
  <si>
    <t>Укажите перечень основных стран-поставщиков сырья/комплектующих для производства Вашей продукции</t>
  </si>
  <si>
    <t>Добавлен вопрос</t>
  </si>
  <si>
    <t>Влияют ли макроэкономические факторы на стоимость Вашей продукции (колебаний курса, биржевых изменений и т.д.)?</t>
  </si>
  <si>
    <t>Если да, то 8.1-8.3</t>
  </si>
  <si>
    <t>Укажите какие макроэкономические факторы оказывают наибольшее влияние на стоимость Вашей продукции?</t>
  </si>
  <si>
    <t>Пожалуйста, укажите 1-3 ключевых показателя</t>
  </si>
  <si>
    <t>Зависимый вопрос от 8</t>
  </si>
  <si>
    <t xml:space="preserve">Насколько существенно указанные факторы отражаются на стоимости продукции? </t>
  </si>
  <si>
    <t>Зависимость более 90%</t>
  </si>
  <si>
    <t>Зависимость до 75%</t>
  </si>
  <si>
    <t>Зависимость до 50%</t>
  </si>
  <si>
    <t>Зависимость до 25%</t>
  </si>
  <si>
    <t>Зависимость менее 10%</t>
  </si>
  <si>
    <t>Какие источники Вы используете для отслеживания изменений макроэкономических факторов?</t>
  </si>
  <si>
    <t>Укажите Ваших ключевых поставщиков сырья/комплектующих/продукции?</t>
  </si>
  <si>
    <t>Пожалуйста, предоставьте информацию по ТОП10 основных поставщиков в свободной форме</t>
  </si>
  <si>
    <t xml:space="preserve">Выбор поставщиков не производится, компания работает с одними и теми же поставщиками. Оценка действующих поставщиков не осуществляется. </t>
  </si>
  <si>
    <t>Выбор поставщиков производится только по критичным позициям, преимущественно по цене. Оценка  действующих поставщиков на систематической основе не осуществляется</t>
  </si>
  <si>
    <t>Выбор поставщиков осуществляется преимущественно по минимальной цене, в некоторых случаях по качеству.
Оценка действующих поставщиков производится редко, носит несистематизированный характер.</t>
  </si>
  <si>
    <t>Выбор поставщика производится на основании совокупности критериев цена-качество. 
Оценка деятельности поставщиков осуществляется на регулярной основе.</t>
  </si>
  <si>
    <t>Выбор поставщика производится по совокупности критериев цена-качество с анализом исторических данных, используются формализованные критерии выбора. На систематической основе проводятся аудиты поставщиков, оценка деятельности. Все данные систематизируются и анализируются.</t>
  </si>
  <si>
    <t xml:space="preserve">Если имеется документ, описывающий процесс, ответьте "Да" и приложите его, либо предоставьте информацию в свободной форме в Комментариях.
Если процесс отсутствует,ответьте "Нет" . </t>
  </si>
  <si>
    <t>Имеется ли процедура по работе с рекламациями по поставкам некачественного сырья/комплектующих/продукции в отношении Ваших поставщиков?</t>
  </si>
  <si>
    <t>Регламентов и процедур в отношении работы с рекламациями нет</t>
  </si>
  <si>
    <t>Регламентов и процедур в отношении работы с рекламациями нет,  но факты выявления брака при поставках  отслеживаются</t>
  </si>
  <si>
    <t>Регламентов и процедур в отношении работы с рекламациями нет, но ведется систематизированный учет выявленных фактов брака при поставках</t>
  </si>
  <si>
    <t>Внедрена и работает процедура по работе с рекламациями, корректирующая работа с поставщиками осуществляется точечно</t>
  </si>
  <si>
    <t>Внедрена и работает система работы с рекламациями, прослеживается положительная динамика снижения уровня рекламаций, корректирующая работа с поставщиками проводится на систематической основе</t>
  </si>
  <si>
    <t>Наличие регламентирующего документа/процесса по работе с рекламациями</t>
  </si>
  <si>
    <t xml:space="preserve">Обязательных вопросов </t>
  </si>
  <si>
    <t xml:space="preserve">Наличие складских площадей в Вашей компании (арендованных и собственных)? </t>
  </si>
  <si>
    <t xml:space="preserve">
Если да, то выпадает 1.1-1.5</t>
  </si>
  <si>
    <t>Тип  складских площадей</t>
  </si>
  <si>
    <t>Арендованные</t>
  </si>
  <si>
    <t>Собственные</t>
  </si>
  <si>
    <t>Арендованные и собственные</t>
  </si>
  <si>
    <t>Укажите общую площадь складских площадей, м2</t>
  </si>
  <si>
    <t>Пожалуйста, укажите информацию в формате: собственные площади - Х м2/ арендованные площади - Y м2 соответственно и приложите документ о наличии складских площадей в свободной форме</t>
  </si>
  <si>
    <t>Укажите площадь крытых складов, м2</t>
  </si>
  <si>
    <t>Пожалуйста, предоставьте ответ в формате Х м2</t>
  </si>
  <si>
    <t>Пожалуйста, предоставьте ответ в формате Х м3</t>
  </si>
  <si>
    <t>Укажите площадь складов готовой продукции, м2</t>
  </si>
  <si>
    <t>Пожалуйста, предоставьте ответ в формате Х м4</t>
  </si>
  <si>
    <t xml:space="preserve">Имеется ли в Вашей компании процедура идентификации, маркировки сырья/ комплектующих/ продукции, не прошедшей входной контроль? </t>
  </si>
  <si>
    <t xml:space="preserve">Пожалуйста укажите  площадь склада готовой продукции Вашей компании </t>
  </si>
  <si>
    <t xml:space="preserve">Пожалуйста уточните, есть ли у вашей компании возможность организации складов хранения СВХ </t>
  </si>
  <si>
    <t>Пожалуйста, выберите вариант ответа и приложите соответствующий документ (при его наличии)</t>
  </si>
  <si>
    <t>Производится ли контроль качества производства продукции/ выполняемых работ на соответствие проектной документации, техническим спецификациям и другим требованиям?</t>
  </si>
  <si>
    <t>Имеется ли в Вашей компании алгоритм действий по работе с  несоответствующими сырьем/комплектующими/ продукцией/ при выявлении некачественно выполненных работ?</t>
  </si>
  <si>
    <t>Кого Вы считаете  основными конкурентами Вашей компании на внутреннем и внешнем рынках РФ?</t>
  </si>
  <si>
    <t>Пожалуйста укажите основных конкурентов ( не менее 3-х)  в мире</t>
  </si>
  <si>
    <t xml:space="preserve">Укажите размер арендованных  производственных площадей:
</t>
  </si>
  <si>
    <t>Укажите среднюю загрузку производственных мощностей  на текущий и следующий календарный год</t>
  </si>
  <si>
    <t>Каким образом осуществляется планирование производства продукции/выполнения заказов/продаж в Вашей компании?</t>
  </si>
  <si>
    <t>зависимый от 28</t>
  </si>
  <si>
    <t>Зависимый от 1</t>
  </si>
  <si>
    <t>Зависимый от 1.6. Раздел 4</t>
  </si>
  <si>
    <t>Зависимый от 1.7 Раздел 4</t>
  </si>
  <si>
    <t>зависимый от 12</t>
  </si>
  <si>
    <t>зависимый от 29</t>
  </si>
  <si>
    <t>Готова ли Ваша компания «оставаться в проекте» до подписания акта ввода в эксплуатацию/ итогового акта технической готовности?</t>
  </si>
  <si>
    <t>Осуществляется ли в Вашей компании контроль и прогнозирование бюджета, заложенного на выполнение работ,  своевременное информирование об изменениях?</t>
  </si>
  <si>
    <t>Как проводится анализ причин срыва сроков поставки продукции/ выполнения работ, какие мероприятия разрабатываются для исключения повторных случаев?</t>
  </si>
  <si>
    <t xml:space="preserve">Используются ли в Вашей компании различные инструменты стандартизации (страндартные операционные процедуры)? 
</t>
  </si>
  <si>
    <t>Наличие регламентирующего документа/процесса оценки деятельности поставщиков ТМЦ/услуг</t>
  </si>
  <si>
    <t>13.2</t>
  </si>
  <si>
    <t xml:space="preserve">Какую долю рынка занимает ваша компания по основным видам поставляемой продукции/услуг? </t>
  </si>
  <si>
    <t>ремонт производственного оборудования</t>
  </si>
  <si>
    <t>Аренда и лизинг</t>
  </si>
  <si>
    <t>Услуги промышленной безопасности</t>
  </si>
  <si>
    <t>Услуги связи и информационных технологий</t>
  </si>
  <si>
    <t>Услуги по лицензированию и сертификации</t>
  </si>
  <si>
    <t>Административно-хозяйственные услуги</t>
  </si>
  <si>
    <t>Инжиниринговые услуги</t>
  </si>
  <si>
    <t>Ниокр</t>
  </si>
  <si>
    <t>Обследование и диагностика</t>
  </si>
  <si>
    <t>Охранные услуги</t>
  </si>
  <si>
    <t>Инженерные изыскания</t>
  </si>
  <si>
    <t>Техническое руководство</t>
  </si>
  <si>
    <t>Контроль качества</t>
  </si>
  <si>
    <t>Функции заказчика - застройщика</t>
  </si>
  <si>
    <t>Металлоконструкции зданий и сооружений</t>
  </si>
  <si>
    <t>Комплекс способов и средств предупр. загрязнения атмосферы</t>
  </si>
  <si>
    <t>Работы по энергетическому оборудованию</t>
  </si>
  <si>
    <t>Монтаж и ремонт промышленных печей и труб</t>
  </si>
  <si>
    <t>Автомобильные и пешеходные дороги</t>
  </si>
  <si>
    <t>Железные дороги</t>
  </si>
  <si>
    <t>Защита строительных конструкций, оборудования от коррозий</t>
  </si>
  <si>
    <t>Окрасочные работы</t>
  </si>
  <si>
    <t>Механические работы</t>
  </si>
  <si>
    <t>Защита строительных конструкций, оборуд-я. Футеровочные раб.</t>
  </si>
  <si>
    <t>Обслуживание бытовой техники, торгового и медицинского обор.</t>
  </si>
  <si>
    <t>ТОиР ж/д транспорта</t>
  </si>
  <si>
    <t>ТОиР легкового автотранспорта</t>
  </si>
  <si>
    <t>ТОиР грузового транспорта</t>
  </si>
  <si>
    <t>ТОиР спецтехники</t>
  </si>
  <si>
    <t>ТОиР пассажирского автотранспорта</t>
  </si>
  <si>
    <t>Технический осмотр транспортных средств</t>
  </si>
  <si>
    <t>ТОиР водного транспорта</t>
  </si>
  <si>
    <t>ТОиР оргтехники</t>
  </si>
  <si>
    <t>Подводные работы</t>
  </si>
  <si>
    <t>Пожалуйста, приложите документ (организационная структура компании/штатное расписание/иной документ), представляющий информацию в формате: наименование структурных подразделений/ наименование должностей, специальностей, профессий/ количество штатных единиц</t>
  </si>
  <si>
    <t>Какие цели по качеству продукции/выполнения работ установлены на предприятии?</t>
  </si>
  <si>
    <t>Укажите основных потребителей Вашей продукции/ заказчиков услуг среди компаний горно-металлургического сектора?</t>
  </si>
  <si>
    <r>
      <t xml:space="preserve">Контактное лицо, ответственное за заполнение анкеты
</t>
    </r>
    <r>
      <rPr>
        <sz val="11"/>
        <color rgb="FFC00000"/>
        <rFont val="Calibri"/>
        <family val="2"/>
        <charset val="204"/>
        <scheme val="minor"/>
      </rPr>
      <t/>
    </r>
  </si>
  <si>
    <t>Пожалуйста, укажите контактное лицо</t>
  </si>
  <si>
    <t>Планы формируются в краткосрочной перспективе (неделя/месяц)</t>
  </si>
  <si>
    <t>Какова практика применения страховых запасов сырья/ комплектующих для производства продукции, в случае ее наличия?</t>
  </si>
  <si>
    <t>13.3</t>
  </si>
  <si>
    <t>13.4</t>
  </si>
  <si>
    <t>Мониторинг отгрузок продукции систематизирован, заказ можно отследить, но задержки поставок иногда могут происходить</t>
  </si>
  <si>
    <t>Мониторинг отгрузок продукции систематизирован, каждый заказ можно отследить, срыва сроков поставок нет</t>
  </si>
  <si>
    <t>Продукция и услуги</t>
  </si>
  <si>
    <t xml:space="preserve">Укажите основную специализацию деятельности вашей компании </t>
  </si>
  <si>
    <t>поставки сырья</t>
  </si>
  <si>
    <t>поставки ТМЦ</t>
  </si>
  <si>
    <t>поставки оборудования</t>
  </si>
  <si>
    <t>выполнение работ/услуг</t>
  </si>
  <si>
    <t>Укажите основные виды поставляемой вашей компанией продукции/услуг</t>
  </si>
  <si>
    <t>Пожалуйста, предоставьте информацию  в свободной форме и/или приложите справку об объемах поставленной продукции/услугах с указанием наименования объекта и физических величин за последние 3 года</t>
  </si>
  <si>
    <t xml:space="preserve">В каком направлении деятельности выполнения работ/услуг Ваша компания имеет наибольший опыт?
</t>
  </si>
  <si>
    <t>Пожалуйста выберите все подходящие варианты ответов. Если ваша компания не является поставщиком услуг, выберите вариант "не применимо"</t>
  </si>
  <si>
    <t>Как осуществляется в Вашей компании выбор поставщиков сырья/комплектующих/продукции/услуг и оценка их деятельности?</t>
  </si>
  <si>
    <t>Организационная структура/ штатное расписание  компании</t>
  </si>
  <si>
    <t>Укажите площадь склада сырья/ комплектующих, м2</t>
  </si>
  <si>
    <t xml:space="preserve">Организован ли входной контроль качества и приемки продукции, сырья, комплектующих, которые используются при производстве продукции/ выполнении работ? 
</t>
  </si>
  <si>
    <t>Наличие формализованной технологий производства продукции/ выполнения работ</t>
  </si>
  <si>
    <t>Устанавливаются ли в Вашей компании цели по качеству производства продукции/выполнения работ?</t>
  </si>
  <si>
    <t>Укажите ТОП основных потребителей  Вашей продукции/услуг на внутреннем рынке РФ и внешнем рынке?</t>
  </si>
  <si>
    <t>Проектирование (разработка чертежей стадий П, Р) и управление проектами</t>
  </si>
  <si>
    <t>Осуществляет ли Ваша компания разработку проектной и рабочей документации?</t>
  </si>
  <si>
    <t>1.1-1.5 зависимые при выборе в 1 варианта "да"</t>
  </si>
  <si>
    <t>Укажите виды работ, по которым осуществляется подготовка разделов проектной документации для объектов капитального строительства производственного и непроизводственного назначения</t>
  </si>
  <si>
    <t>Основные разделы проектной документации (разделы №1-6)</t>
  </si>
  <si>
    <t>Технологические решения по объектам химических производств</t>
  </si>
  <si>
    <t>Технологические решения по объектам черной и цветной металлургии</t>
  </si>
  <si>
    <t>Технологические решения по объектам энергетики</t>
  </si>
  <si>
    <t>Технологические решения по объектам гидросооружений</t>
  </si>
  <si>
    <t>Технологические решения по объектам гражанского назначения</t>
  </si>
  <si>
    <t>Технологические решения по объектам размещения/захоронения/переработки отходов</t>
  </si>
  <si>
    <t>Автоматизированне системы управления инженерно-техническими системами</t>
  </si>
  <si>
    <t>Организация строительства, снос, демонтаж зданий и сооружений, продлениюе сроков эксплуатации и консервации</t>
  </si>
  <si>
    <t>Мероприятия по охране окружающей среды</t>
  </si>
  <si>
    <t>Мероприятия по обеспечению пожарной безопасности</t>
  </si>
  <si>
    <t>Мероприятия по обеспечению доступа маломобильных групп населения</t>
  </si>
  <si>
    <t>Требования к безопасной эксплуатации объектов капитального строительства</t>
  </si>
  <si>
    <t>Сметы на строительство объектов капитального строительства</t>
  </si>
  <si>
    <t>Мероприятия по обеспечению соблюдения требований энергетической эффективности и требований оснащенности зданий, строений и сооружений приборами учета используемых энергетических ресурсов</t>
  </si>
  <si>
    <t>Перечень мероприятий по гражданской обороне, мероприятий по предупреждению чрезвычайных ситуаций природного и техногенного характера</t>
  </si>
  <si>
    <t>Перечень мероприятий по антитеррористической защищенности</t>
  </si>
  <si>
    <t>Декларация по промышленной безопасности опасных производственных объектов</t>
  </si>
  <si>
    <t>Декларация по безопасности гидротехнических сооружений</t>
  </si>
  <si>
    <t>Укажите виды работ, по которым осуществляется подготовка разделов проектной документации для линейных объектов капитального строительства</t>
  </si>
  <si>
    <t>Основные разделы проектной документации (разделы №1-5)</t>
  </si>
  <si>
    <t>Проект организации работ по сносу (демонтажу) линейного объекта</t>
  </si>
  <si>
    <t>Укажите виды работ, по которым осуществляется подготовка разделов рабочей документации</t>
  </si>
  <si>
    <t>На какую сумму (млн. руб. в год) Ваша компания может выполнить работы по проектированию?</t>
  </si>
  <si>
    <t xml:space="preserve">Чьими силами осуществляется проектирование ?
</t>
  </si>
  <si>
    <t>выпадает зависимый 2.1 при выборе всех вариантов, кроме "не применимо"</t>
  </si>
  <si>
    <t>Укажите количество сотрудников, привлекаемых в области проектирования и управления проектами</t>
  </si>
  <si>
    <t>Если Ваша компания не является производителем, пожалуйста, выберите вариант "Не применимо"</t>
  </si>
  <si>
    <t>1.9</t>
  </si>
  <si>
    <t>17.2</t>
  </si>
  <si>
    <t xml:space="preserve">Наличие собственных/арендованных производственных площадей (с приложением справки по собственным и арендованным производственным помещениям) </t>
  </si>
  <si>
    <t xml:space="preserve">Справка  предоставляется в свободной форме (печать компании и подпись руководителя либо лица, имеющего соответствующие полномочия). При выборе  опреленной категории для аккредитации (товары/работы/услуги) информация предоставляется об аналогичном опыте поставок/работ/услуг  за  последние три года. Дополнительно могут  быть представлены отзывы заказчиков/клиентов </t>
  </si>
  <si>
    <t>Справка об объемах поставленных товаров  и услуг за последние 3 года, с указанием наименования объекта, ориентировочных физических объемов товаров (работ, услуг) - кв.м., куб.м. и пр.; отзывы от заказчиков по данному виду работ (услуг), если имеются</t>
  </si>
  <si>
    <t>Предоставляется за  последний отчетный год  Бухгалтерский баланс ( ф1), Отчет о прибылях и убытках (ф2), Отчет об изменениях капитала (ф3). Приложите, пожалуйста, указанный документ</t>
  </si>
  <si>
    <t xml:space="preserve">Железнодорожные пути - ПЖ </t>
  </si>
  <si>
    <t>привлекается сторонний проектно-конструкторский персонал, в т.ч. фрилансеры и самозанятые</t>
  </si>
  <si>
    <t>Наличие производственной базы в Вашей компании?</t>
  </si>
  <si>
    <t xml:space="preserve">
Возможность обмена юридически значимыми документами в электронном формате без использования бумажных носителей (ЭДО)</t>
  </si>
  <si>
    <t>нет и не готовы подключаться</t>
  </si>
  <si>
    <t>на текущий момент ЭДО не применяется, но готовы подключаться</t>
  </si>
  <si>
    <t>ЭДО применяется</t>
  </si>
  <si>
    <t>Пожалуйста, ознакомьтесь с информацией по ссылке https://suppliers.severstal.com/support-center/e-workflow и выберите один из вариантов ответа</t>
  </si>
  <si>
    <t>Какиеми видами документов вы готовы обмениваться через ЭДО?</t>
  </si>
  <si>
    <t>Счета-фактуры
Акты выполненных работ
Спецификации (заказы на поставку и на оказание услуг)
Документы складской отчетности
Универсальный передаточный документ (УПД)
Иные документы, указанные в Регламенте Группы Компаний Северсталь об осуществлении электронного документооборота</t>
  </si>
  <si>
    <r>
      <t xml:space="preserve">
</t>
    </r>
    <r>
      <rPr>
        <sz val="10"/>
        <rFont val="Arial"/>
        <family val="2"/>
        <charset val="204"/>
      </rPr>
      <t>Годовая бухгалтерская отчетность (форма №1-3) с отметкой ИФНС о принятии</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</si>
</sst>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 #,##0.00_ ;_ * \-#,##0.00_ ;_ * &quot;-&quot;??_ ;_ @_ "/>
    <numFmt numFmtId="165" formatCode="&quot;On&quot;;&quot;On&quot;;&quot;Off&quot;"/>
    <numFmt numFmtId="166" formatCode="&quot;\&quot;#,##0;&quot;\&quot;\-#,##0"/>
    <numFmt numFmtId="167" formatCode="#,##0.00;[Red]&quot;-&quot;#,##0.00"/>
    <numFmt numFmtId="168" formatCode="#."/>
    <numFmt numFmtId="169" formatCode="_ * #,##0_ ;_ * \-#,##0_ ;_ * &quot;-&quot;_ ;_ @_ "/>
    <numFmt numFmtId="170" formatCode="&quot;\&quot;#,##0.00\ ;\(&quot;\&quot;#,##0.00\)"/>
    <numFmt numFmtId="171" formatCode="&quot;£&quot;#,##0.00;[Red]\-&quot;£&quot;#,##0.00"/>
    <numFmt numFmtId="172" formatCode="&quot;£&quot;#,##0;[Red]\-&quot;£&quot;#,##0"/>
  </numFmts>
  <fonts count="104">
    <font>
      <sz val="11"/>
      <color theme="1"/>
      <name val="Calibri"/>
      <family val="2"/>
      <charset val="204"/>
      <scheme val="minor"/>
    </font>
    <font>
      <sz val="10"/>
      <color theme="1"/>
      <name val="Verdana"/>
      <family val="2"/>
    </font>
    <font>
      <sz val="12"/>
      <name val="바탕체"/>
      <family val="3"/>
      <charset val="129"/>
    </font>
    <font>
      <sz val="10"/>
      <name val="Arial"/>
      <family val="2"/>
    </font>
    <font>
      <sz val="10"/>
      <name val="Helv"/>
      <family val="2"/>
      <charset val="204"/>
    </font>
    <font>
      <sz val="12"/>
      <name val="ⓒoUAAA¨u"/>
      <family val="1"/>
      <charset val="129"/>
    </font>
    <font>
      <sz val="11"/>
      <name val="μ¸¿o"/>
      <family val="3"/>
      <charset val="129"/>
    </font>
    <font>
      <sz val="11"/>
      <name val="µ¸¿ò"/>
      <family val="3"/>
      <charset val="129"/>
    </font>
    <font>
      <sz val="12"/>
      <name val="μ¸¿oA¼"/>
      <family val="3"/>
      <charset val="129"/>
    </font>
    <font>
      <sz val="12"/>
      <name val="µ¸¿òÃ¼"/>
      <family val="3"/>
      <charset val="129"/>
    </font>
    <font>
      <sz val="12"/>
      <name val="¹ÙÅÁÃ¼"/>
      <family val="3"/>
      <charset val="129"/>
    </font>
    <font>
      <sz val="12"/>
      <name val="¹UAAA¼"/>
      <family val="1"/>
      <charset val="129"/>
    </font>
    <font>
      <sz val="12"/>
      <name val="돋움체"/>
      <family val="3"/>
      <charset val="129"/>
    </font>
    <font>
      <sz val="10"/>
      <name val="MS Sans Serif"/>
      <family val="2"/>
      <charset val="204"/>
    </font>
    <font>
      <sz val="14"/>
      <name val="±¼¸²Ã¼"/>
      <family val="3"/>
      <charset val="129"/>
    </font>
    <font>
      <sz val="12"/>
      <name val="System"/>
      <family val="2"/>
      <charset val="204"/>
    </font>
    <font>
      <sz val="10"/>
      <name val="¹ÙÅÁÃ¼"/>
      <family val="1"/>
      <charset val="129"/>
    </font>
    <font>
      <sz val="10"/>
      <name val="¹UAAA¼"/>
      <family val="1"/>
      <charset val="129"/>
    </font>
    <font>
      <sz val="12"/>
      <name val="±¼¸²A¼"/>
      <family val="3"/>
      <charset val="129"/>
    </font>
    <font>
      <sz val="12"/>
      <name val="±¼¸²Ã¼"/>
      <family val="3"/>
      <charset val="129"/>
    </font>
    <font>
      <sz val="10"/>
      <name val="±¼¸²A¼"/>
      <family val="3"/>
      <charset val="129"/>
    </font>
    <font>
      <sz val="8"/>
      <name val="¹UAAA¼"/>
      <family val="1"/>
      <charset val="129"/>
    </font>
    <font>
      <b/>
      <sz val="10"/>
      <name val="Helv"/>
      <family val="2"/>
      <charset val="204"/>
    </font>
    <font>
      <sz val="11"/>
      <name val="돋움"/>
      <family val="2"/>
      <charset val="129"/>
    </font>
    <font>
      <sz val="8"/>
      <name val="Arial"/>
      <family val="2"/>
    </font>
    <font>
      <b/>
      <sz val="12"/>
      <name val="Helv"/>
      <family val="2"/>
      <charset val="204"/>
    </font>
    <font>
      <b/>
      <sz val="12"/>
      <name val="Arial"/>
      <family val="2"/>
    </font>
    <font>
      <b/>
      <sz val="11"/>
      <name val="Helv"/>
      <family val="2"/>
      <charset val="204"/>
    </font>
    <font>
      <sz val="12"/>
      <name val="굴림체"/>
      <family val="3"/>
      <charset val="129"/>
    </font>
    <font>
      <sz val="10"/>
      <name val="Times New Roman"/>
      <family val="1"/>
    </font>
    <font>
      <u/>
      <sz val="11"/>
      <color indexed="12"/>
      <name val="ＭＳ Ｐゴシック"/>
      <family val="2"/>
    </font>
    <font>
      <sz val="12"/>
      <color indexed="24"/>
      <name val="바탕체"/>
      <family val="3"/>
      <charset val="129"/>
    </font>
    <font>
      <b/>
      <sz val="18"/>
      <color indexed="24"/>
      <name val="바탕체"/>
      <family val="3"/>
      <charset val="129"/>
    </font>
    <font>
      <b/>
      <sz val="15"/>
      <color indexed="24"/>
      <name val="바탕체"/>
      <family val="3"/>
      <charset val="129"/>
    </font>
    <font>
      <u/>
      <sz val="11"/>
      <color indexed="36"/>
      <name val="돋움"/>
      <family val="2"/>
      <charset val="129"/>
    </font>
    <font>
      <sz val="14"/>
      <name val="뼻뮝"/>
      <family val="1"/>
      <charset val="129"/>
    </font>
    <font>
      <sz val="1"/>
      <color indexed="0"/>
      <name val="Courier"/>
      <family val="1"/>
      <charset val="204"/>
    </font>
    <font>
      <b/>
      <sz val="16"/>
      <name val="돋움체"/>
      <family val="3"/>
      <charset val="129"/>
    </font>
    <font>
      <b/>
      <sz val="12"/>
      <name val="돋움체"/>
      <family val="3"/>
      <charset val="129"/>
    </font>
    <font>
      <sz val="10"/>
      <name val="PragmaticaCTT"/>
      <family val="1"/>
    </font>
    <font>
      <sz val="11"/>
      <name val="ＭＳ Ｐゴシック"/>
      <family val="2"/>
    </font>
    <font>
      <u/>
      <sz val="8.25"/>
      <color indexed="36"/>
      <name val="ＭＳ Ｐゴシック"/>
      <family val="2"/>
    </font>
    <font>
      <sz val="10"/>
      <color theme="1"/>
      <name val="Calibri"/>
      <family val="2"/>
      <charset val="204"/>
      <scheme val="minor"/>
    </font>
    <font>
      <b/>
      <sz val="10"/>
      <color theme="1"/>
      <name val="Calibri"/>
      <family val="2"/>
      <charset val="204"/>
      <scheme val="minor"/>
    </font>
    <font>
      <sz val="10"/>
      <name val="Calibri"/>
      <family val="2"/>
      <charset val="204"/>
      <scheme val="minor"/>
    </font>
    <font>
      <sz val="10"/>
      <name val="Arial"/>
      <family val="2"/>
      <charset val="204"/>
    </font>
    <font>
      <sz val="10"/>
      <color rgb="FFFF0000"/>
      <name val="Calibri"/>
      <family val="2"/>
      <charset val="204"/>
      <scheme val="minor"/>
    </font>
    <font>
      <b/>
      <sz val="11"/>
      <color theme="1"/>
      <name val="Calibri"/>
      <family val="2"/>
      <charset val="204"/>
      <scheme val="minor"/>
    </font>
    <font>
      <sz val="11"/>
      <name val="Calibri"/>
      <family val="2"/>
      <charset val="204"/>
      <scheme val="minor"/>
    </font>
    <font>
      <sz val="11"/>
      <color theme="1"/>
      <name val="Calibri"/>
      <family val="2"/>
      <charset val="204"/>
      <scheme val="minor"/>
    </font>
    <font>
      <sz val="11"/>
      <name val="ＭＳ Ｐゴシック"/>
      <charset val="128"/>
    </font>
    <font>
      <b/>
      <sz val="14"/>
      <color theme="1"/>
      <name val="Calibri"/>
      <family val="2"/>
      <charset val="204"/>
      <scheme val="minor"/>
    </font>
    <font>
      <sz val="14"/>
      <color theme="1"/>
      <name val="Calibri"/>
      <family val="2"/>
      <charset val="204"/>
      <scheme val="minor"/>
    </font>
    <font>
      <i/>
      <sz val="14"/>
      <color theme="1"/>
      <name val="Calibri"/>
      <family val="2"/>
      <charset val="204"/>
      <scheme val="minor"/>
    </font>
    <font>
      <i/>
      <sz val="14"/>
      <name val="Calibri"/>
      <family val="2"/>
      <charset val="204"/>
      <scheme val="minor"/>
    </font>
    <font>
      <i/>
      <sz val="14"/>
      <color rgb="FFFF0000"/>
      <name val="Calibri"/>
      <family val="2"/>
      <charset val="204"/>
      <scheme val="minor"/>
    </font>
    <font>
      <b/>
      <sz val="14"/>
      <name val="Calibri"/>
      <family val="2"/>
      <charset val="204"/>
      <scheme val="minor"/>
    </font>
    <font>
      <b/>
      <sz val="11"/>
      <name val="Calibri"/>
      <family val="2"/>
      <charset val="204"/>
      <scheme val="minor"/>
    </font>
    <font>
      <sz val="11"/>
      <color indexed="10"/>
      <name val="Calibri"/>
      <family val="2"/>
      <charset val="204"/>
      <scheme val="minor"/>
    </font>
    <font>
      <b/>
      <sz val="16"/>
      <color theme="1"/>
      <name val="Calibri"/>
      <family val="2"/>
      <charset val="204"/>
      <scheme val="minor"/>
    </font>
    <font>
      <b/>
      <sz val="11"/>
      <color theme="1"/>
      <name val="Times New Roman"/>
      <family val="1"/>
      <charset val="204"/>
    </font>
    <font>
      <b/>
      <vertAlign val="subscript"/>
      <sz val="11"/>
      <color theme="1"/>
      <name val="Times New Roman"/>
      <family val="1"/>
      <charset val="204"/>
    </font>
    <font>
      <sz val="11"/>
      <color theme="1"/>
      <name val="Times New Roman"/>
      <family val="1"/>
      <charset val="204"/>
    </font>
    <font>
      <sz val="11"/>
      <color rgb="FFFF0000"/>
      <name val="Times New Roman"/>
      <family val="1"/>
      <charset val="204"/>
    </font>
    <font>
      <b/>
      <sz val="9"/>
      <name val="Calibri"/>
      <family val="2"/>
      <charset val="204"/>
      <scheme val="minor"/>
    </font>
    <font>
      <sz val="12"/>
      <name val="Times New Roman"/>
      <family val="1"/>
      <charset val="204"/>
    </font>
    <font>
      <sz val="11"/>
      <color rgb="FF000000"/>
      <name val="Calibri"/>
      <family val="2"/>
      <charset val="204"/>
      <scheme val="minor"/>
    </font>
    <font>
      <sz val="16"/>
      <color theme="1"/>
      <name val="Calibri"/>
      <family val="2"/>
      <charset val="204"/>
      <scheme val="minor"/>
    </font>
    <font>
      <u/>
      <sz val="11"/>
      <color theme="10"/>
      <name val="Calibri"/>
      <family val="2"/>
      <charset val="204"/>
      <scheme val="minor"/>
    </font>
    <font>
      <b/>
      <sz val="16"/>
      <color theme="0"/>
      <name val="Calibri"/>
      <family val="2"/>
      <charset val="204"/>
      <scheme val="minor"/>
    </font>
    <font>
      <i/>
      <sz val="11"/>
      <color theme="1"/>
      <name val="Calibri"/>
      <family val="2"/>
      <charset val="204"/>
      <scheme val="minor"/>
    </font>
    <font>
      <sz val="10"/>
      <color theme="1"/>
      <name val="Arial"/>
      <family val="2"/>
      <charset val="204"/>
    </font>
    <font>
      <b/>
      <sz val="9"/>
      <color theme="1"/>
      <name val="Arial"/>
      <family val="2"/>
      <charset val="204"/>
    </font>
    <font>
      <sz val="9"/>
      <color theme="1"/>
      <name val="Arial"/>
      <family val="2"/>
      <charset val="204"/>
    </font>
    <font>
      <u/>
      <sz val="9"/>
      <color theme="1"/>
      <name val="Arial"/>
      <family val="2"/>
      <charset val="204"/>
    </font>
    <font>
      <sz val="11"/>
      <color rgb="FFFF0000"/>
      <name val="Calibri"/>
      <family val="2"/>
      <charset val="204"/>
      <scheme val="minor"/>
    </font>
    <font>
      <sz val="11"/>
      <color rgb="FFC00000"/>
      <name val="Calibri"/>
      <family val="2"/>
      <charset val="204"/>
      <scheme val="minor"/>
    </font>
    <font>
      <sz val="11"/>
      <color theme="1"/>
      <name val="Arial"/>
      <family val="2"/>
      <charset val="204"/>
    </font>
    <font>
      <b/>
      <sz val="18"/>
      <color theme="1"/>
      <name val="Calibri"/>
      <family val="2"/>
      <charset val="204"/>
      <scheme val="minor"/>
    </font>
    <font>
      <sz val="9"/>
      <color indexed="81"/>
      <name val="Tahoma"/>
      <family val="2"/>
      <charset val="204"/>
    </font>
    <font>
      <b/>
      <sz val="9"/>
      <color indexed="81"/>
      <name val="Tahoma"/>
      <family val="2"/>
      <charset val="204"/>
    </font>
    <font>
      <sz val="14"/>
      <color theme="0" tint="-0.499984740745262"/>
      <name val="Calibri"/>
      <family val="2"/>
      <charset val="204"/>
      <scheme val="minor"/>
    </font>
    <font>
      <sz val="12"/>
      <name val="Calibri"/>
      <family val="2"/>
      <charset val="204"/>
      <scheme val="minor"/>
    </font>
    <font>
      <i/>
      <sz val="9"/>
      <color indexed="81"/>
      <name val="Tahoma"/>
      <family val="2"/>
      <charset val="204"/>
    </font>
    <font>
      <sz val="10"/>
      <color theme="1"/>
      <name val="Arial"/>
      <family val="2"/>
    </font>
    <font>
      <b/>
      <sz val="10"/>
      <color theme="1"/>
      <name val="Arial"/>
      <family val="2"/>
      <charset val="204"/>
    </font>
    <font>
      <b/>
      <sz val="10"/>
      <name val="Arial"/>
      <family val="2"/>
      <charset val="204"/>
    </font>
    <font>
      <i/>
      <sz val="10"/>
      <name val="Arial"/>
      <family val="2"/>
      <charset val="204"/>
    </font>
    <font>
      <b/>
      <sz val="14"/>
      <color theme="0"/>
      <name val="Arial"/>
      <family val="2"/>
      <charset val="204"/>
    </font>
    <font>
      <b/>
      <sz val="14"/>
      <color theme="1"/>
      <name val="Arial"/>
      <family val="2"/>
      <charset val="204"/>
    </font>
    <font>
      <sz val="14"/>
      <color theme="1"/>
      <name val="Arial"/>
      <family val="2"/>
      <charset val="204"/>
    </font>
    <font>
      <b/>
      <sz val="14"/>
      <name val="Arial"/>
      <family val="2"/>
      <charset val="204"/>
    </font>
    <font>
      <i/>
      <sz val="10"/>
      <color rgb="FF7030A0"/>
      <name val="Arial"/>
      <family val="2"/>
      <charset val="204"/>
    </font>
    <font>
      <sz val="11"/>
      <color theme="1"/>
      <name val="Calibri"/>
      <family val="2"/>
      <scheme val="minor"/>
    </font>
    <font>
      <sz val="12"/>
      <color theme="1"/>
      <name val="Calibri"/>
      <family val="2"/>
      <scheme val="minor"/>
    </font>
    <font>
      <sz val="14"/>
      <color theme="1"/>
      <name val="Calibri"/>
      <family val="2"/>
      <scheme val="minor"/>
    </font>
    <font>
      <sz val="12"/>
      <name val="Arial"/>
      <family val="2"/>
      <charset val="204"/>
    </font>
    <font>
      <sz val="12"/>
      <color theme="1"/>
      <name val="Calibri"/>
      <family val="2"/>
      <charset val="204"/>
      <scheme val="minor"/>
    </font>
    <font>
      <sz val="12"/>
      <color theme="1"/>
      <name val="Arial"/>
      <family val="2"/>
      <charset val="204"/>
    </font>
    <font>
      <b/>
      <sz val="12"/>
      <name val="Arial"/>
      <family val="2"/>
      <charset val="204"/>
    </font>
    <font>
      <sz val="12"/>
      <color rgb="FFFF0000"/>
      <name val="Arial"/>
      <family val="2"/>
      <charset val="204"/>
    </font>
    <font>
      <sz val="10"/>
      <color indexed="8"/>
      <name val="Arial"/>
      <family val="2"/>
      <charset val="204"/>
    </font>
    <font>
      <strike/>
      <sz val="10"/>
      <name val="Arial"/>
      <family val="2"/>
      <charset val="204"/>
    </font>
    <font>
      <sz val="14"/>
      <name val="Arial"/>
      <family val="2"/>
      <charset val="204"/>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rgb="FF0070C0"/>
        <bgColor indexed="64"/>
      </patternFill>
    </fill>
    <fill>
      <patternFill patternType="solid">
        <fgColor rgb="FF92D050"/>
        <bgColor indexed="64"/>
      </patternFill>
    </fill>
    <fill>
      <patternFill patternType="solid">
        <fgColor rgb="FFC00000"/>
        <bgColor indexed="64"/>
      </patternFill>
    </fill>
    <fill>
      <patternFill patternType="solid">
        <fgColor rgb="FFFFC000"/>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002060"/>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3" tint="0.39997558519241921"/>
        <bgColor indexed="64"/>
      </patternFill>
    </fill>
    <fill>
      <patternFill patternType="solid">
        <fgColor theme="5"/>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39997558519241921"/>
        <bgColor indexed="64"/>
      </patternFill>
    </fill>
  </fills>
  <borders count="10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style="medium">
        <color rgb="FF000000"/>
      </bottom>
      <diagonal/>
    </border>
    <border>
      <left/>
      <right style="double">
        <color indexed="64"/>
      </right>
      <top style="medium">
        <color indexed="64"/>
      </top>
      <bottom style="medium">
        <color rgb="FF000000"/>
      </bottom>
      <diagonal/>
    </border>
    <border>
      <left style="double">
        <color indexed="64"/>
      </left>
      <right/>
      <top style="medium">
        <color rgb="FF000000"/>
      </top>
      <bottom style="medium">
        <color rgb="FF000000"/>
      </bottom>
      <diagonal/>
    </border>
    <border>
      <left/>
      <right/>
      <top style="medium">
        <color rgb="FF000000"/>
      </top>
      <bottom style="medium">
        <color rgb="FF000000"/>
      </bottom>
      <diagonal/>
    </border>
    <border>
      <left/>
      <right style="double">
        <color indexed="64"/>
      </right>
      <top style="medium">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top style="medium">
        <color indexed="64"/>
      </top>
      <bottom/>
      <diagonal/>
    </border>
    <border>
      <left style="thin">
        <color rgb="FF000000"/>
      </left>
      <right/>
      <top/>
      <bottom/>
      <diagonal/>
    </border>
    <border>
      <left style="thin">
        <color indexed="64"/>
      </left>
      <right style="thin">
        <color indexed="64"/>
      </right>
      <top style="thin">
        <color rgb="FF000000"/>
      </top>
      <bottom/>
      <diagonal/>
    </border>
    <border>
      <left style="thin">
        <color indexed="64"/>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indexed="64"/>
      </right>
      <top/>
      <bottom style="thin">
        <color rgb="FF000000"/>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style="medium">
        <color indexed="64"/>
      </bottom>
      <diagonal/>
    </border>
  </borders>
  <cellStyleXfs count="359">
    <xf numFmtId="0" fontId="0" fillId="0" borderId="0"/>
    <xf numFmtId="0" fontId="1" fillId="0" borderId="0"/>
    <xf numFmtId="0" fontId="3" fillId="0" borderId="0"/>
    <xf numFmtId="0" fontId="2" fillId="0" borderId="0"/>
    <xf numFmtId="0" fontId="2"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Font="0" applyFill="0" applyBorder="0" applyAlignment="0" applyProtection="0"/>
    <xf numFmtId="0" fontId="3" fillId="0" borderId="0"/>
    <xf numFmtId="0" fontId="5" fillId="0" borderId="0" applyFont="0" applyFill="0" applyBorder="0" applyAlignment="0" applyProtection="0"/>
    <xf numFmtId="0" fontId="5"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8" fillId="0" borderId="0" applyFont="0" applyFill="0" applyBorder="0" applyAlignment="0" applyProtection="0"/>
    <xf numFmtId="0" fontId="9" fillId="0" borderId="0" applyFont="0" applyFill="0" applyBorder="0" applyAlignment="0" applyProtection="0"/>
    <xf numFmtId="0" fontId="8" fillId="0" borderId="0" applyFont="0" applyFill="0" applyBorder="0" applyAlignment="0" applyProtection="0"/>
    <xf numFmtId="0" fontId="10"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8" fillId="0" borderId="0" applyFont="0" applyFill="0" applyBorder="0" applyAlignment="0" applyProtection="0"/>
    <xf numFmtId="0" fontId="10" fillId="0" borderId="0" applyFont="0" applyFill="0" applyBorder="0" applyAlignment="0" applyProtection="0"/>
    <xf numFmtId="0" fontId="11" fillId="0" borderId="0" applyFont="0" applyFill="0" applyBorder="0" applyAlignment="0" applyProtection="0"/>
    <xf numFmtId="0" fontId="10" fillId="0" borderId="0" applyFont="0" applyFill="0" applyBorder="0" applyAlignment="0" applyProtection="0"/>
    <xf numFmtId="0" fontId="11" fillId="0" borderId="0" applyFont="0" applyFill="0" applyBorder="0" applyAlignment="0" applyProtection="0"/>
    <xf numFmtId="0" fontId="7" fillId="0" borderId="0" applyFont="0" applyFill="0" applyBorder="0" applyAlignment="0" applyProtection="0"/>
    <xf numFmtId="0" fontId="8" fillId="0" borderId="0" applyFont="0" applyFill="0" applyBorder="0" applyAlignment="0" applyProtection="0"/>
    <xf numFmtId="0" fontId="9"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11" fillId="0" borderId="0" applyFont="0" applyFill="0" applyBorder="0" applyAlignment="0" applyProtection="0"/>
    <xf numFmtId="0" fontId="10" fillId="0" borderId="0" applyFont="0" applyFill="0" applyBorder="0" applyAlignment="0" applyProtection="0"/>
    <xf numFmtId="0" fontId="11" fillId="0" borderId="0" applyFont="0" applyFill="0" applyBorder="0" applyAlignment="0" applyProtection="0"/>
    <xf numFmtId="0" fontId="10" fillId="0" borderId="0" applyFont="0" applyFill="0" applyBorder="0" applyAlignment="0" applyProtection="0"/>
    <xf numFmtId="0" fontId="11"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10" fillId="0" borderId="0" applyFont="0" applyFill="0" applyBorder="0" applyAlignment="0" applyProtection="0"/>
    <xf numFmtId="0" fontId="11" fillId="0" borderId="0" applyFont="0" applyFill="0" applyBorder="0" applyAlignment="0" applyProtection="0"/>
    <xf numFmtId="0" fontId="10" fillId="0" borderId="0" applyFont="0" applyFill="0" applyBorder="0" applyAlignment="0" applyProtection="0"/>
    <xf numFmtId="0" fontId="8" fillId="0" borderId="0" applyFont="0" applyFill="0" applyBorder="0" applyAlignment="0" applyProtection="0"/>
    <xf numFmtId="0" fontId="9"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12" fillId="0" borderId="0" applyFont="0" applyFill="0" applyBorder="0" applyAlignment="0" applyProtection="0"/>
    <xf numFmtId="0" fontId="9" fillId="0" borderId="0" applyFont="0" applyFill="0" applyBorder="0" applyAlignment="0" applyProtection="0"/>
    <xf numFmtId="0" fontId="8" fillId="0" borderId="0" applyFont="0" applyFill="0" applyBorder="0" applyAlignment="0" applyProtection="0"/>
    <xf numFmtId="0" fontId="9" fillId="0" borderId="0" applyFont="0" applyFill="0" applyBorder="0" applyAlignment="0" applyProtection="0"/>
    <xf numFmtId="0" fontId="8" fillId="0" borderId="0" applyFont="0" applyFill="0" applyBorder="0" applyAlignment="0" applyProtection="0"/>
    <xf numFmtId="0" fontId="9"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8" fillId="0" borderId="0" applyFont="0" applyFill="0" applyBorder="0" applyAlignment="0" applyProtection="0"/>
    <xf numFmtId="0" fontId="9" fillId="0" borderId="0" applyFont="0" applyFill="0" applyBorder="0" applyAlignment="0" applyProtection="0"/>
    <xf numFmtId="0" fontId="11" fillId="0" borderId="0" applyFont="0" applyFill="0" applyBorder="0" applyAlignment="0" applyProtection="0"/>
    <xf numFmtId="0" fontId="10"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8" fillId="0" borderId="0" applyFont="0" applyFill="0" applyBorder="0" applyAlignment="0" applyProtection="0"/>
    <xf numFmtId="0" fontId="10" fillId="0" borderId="0" applyFont="0" applyFill="0" applyBorder="0" applyAlignment="0" applyProtection="0"/>
    <xf numFmtId="0" fontId="11" fillId="0" borderId="0" applyFont="0" applyFill="0" applyBorder="0" applyAlignment="0" applyProtection="0"/>
    <xf numFmtId="0" fontId="7" fillId="0" borderId="0" applyFont="0" applyFill="0" applyBorder="0" applyAlignment="0" applyProtection="0"/>
    <xf numFmtId="0" fontId="8" fillId="0" borderId="0" applyFont="0" applyFill="0" applyBorder="0" applyAlignment="0" applyProtection="0"/>
    <xf numFmtId="0" fontId="9" fillId="0" borderId="0" applyFont="0" applyFill="0" applyBorder="0" applyAlignment="0" applyProtection="0"/>
    <xf numFmtId="0" fontId="8" fillId="0" borderId="0" applyFont="0" applyFill="0" applyBorder="0" applyAlignment="0" applyProtection="0"/>
    <xf numFmtId="0" fontId="9" fillId="0" borderId="0" applyFont="0" applyFill="0" applyBorder="0" applyAlignment="0" applyProtection="0"/>
    <xf numFmtId="0" fontId="8" fillId="0" borderId="0" applyFont="0" applyFill="0" applyBorder="0" applyAlignment="0" applyProtection="0"/>
    <xf numFmtId="0" fontId="9" fillId="0" borderId="0" applyFont="0" applyFill="0" applyBorder="0" applyAlignment="0" applyProtection="0"/>
    <xf numFmtId="0" fontId="8" fillId="0" borderId="0" applyFont="0" applyFill="0" applyBorder="0" applyAlignment="0" applyProtection="0"/>
    <xf numFmtId="0" fontId="9" fillId="0" borderId="0" applyFont="0" applyFill="0" applyBorder="0" applyAlignment="0" applyProtection="0"/>
    <xf numFmtId="0" fontId="8" fillId="0" borderId="0" applyFont="0" applyFill="0" applyBorder="0" applyAlignment="0" applyProtection="0"/>
    <xf numFmtId="0" fontId="9"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11" fillId="0" borderId="0" applyFont="0" applyFill="0" applyBorder="0" applyAlignment="0" applyProtection="0"/>
    <xf numFmtId="0" fontId="10"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10" fillId="0" borderId="0" applyFont="0" applyFill="0" applyBorder="0" applyAlignment="0" applyProtection="0"/>
    <xf numFmtId="0" fontId="11" fillId="0" borderId="0" applyFont="0" applyFill="0" applyBorder="0" applyAlignment="0" applyProtection="0"/>
    <xf numFmtId="0" fontId="10" fillId="0" borderId="0" applyFont="0" applyFill="0" applyBorder="0" applyAlignment="0" applyProtection="0"/>
    <xf numFmtId="0" fontId="8" fillId="0" borderId="0" applyFont="0" applyFill="0" applyBorder="0" applyAlignment="0" applyProtection="0"/>
    <xf numFmtId="0" fontId="9"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3" fillId="0" borderId="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8" fillId="0" borderId="0" applyFont="0" applyFill="0" applyBorder="0" applyAlignment="0" applyProtection="0"/>
    <xf numFmtId="0" fontId="9"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8"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7" fillId="0" borderId="0" applyFont="0" applyFill="0" applyBorder="0" applyAlignment="0" applyProtection="0"/>
    <xf numFmtId="0" fontId="8" fillId="0" borderId="0" applyFont="0" applyFill="0" applyBorder="0" applyAlignment="0" applyProtection="0"/>
    <xf numFmtId="0" fontId="9" fillId="0" borderId="0" applyFont="0" applyFill="0" applyBorder="0" applyAlignment="0" applyProtection="0"/>
    <xf numFmtId="0" fontId="11" fillId="0" borderId="0" applyFont="0" applyFill="0" applyBorder="0" applyAlignment="0" applyProtection="0"/>
    <xf numFmtId="0" fontId="10"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10"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8" fillId="0" borderId="0" applyFont="0" applyFill="0" applyBorder="0" applyAlignment="0" applyProtection="0"/>
    <xf numFmtId="0" fontId="9"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12"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8" fillId="0" borderId="0" applyFont="0" applyFill="0" applyBorder="0" applyAlignment="0" applyProtection="0"/>
    <xf numFmtId="0" fontId="9" fillId="0" borderId="0" applyFont="0" applyFill="0" applyBorder="0" applyAlignment="0" applyProtection="0"/>
    <xf numFmtId="0" fontId="8" fillId="0" borderId="0" applyFont="0" applyFill="0" applyBorder="0" applyAlignment="0" applyProtection="0"/>
    <xf numFmtId="0" fontId="10"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10" fillId="0" borderId="0" applyFont="0" applyFill="0" applyBorder="0" applyAlignment="0" applyProtection="0"/>
    <xf numFmtId="164" fontId="1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7" fillId="0" borderId="0" applyFont="0" applyFill="0" applyBorder="0" applyAlignment="0" applyProtection="0"/>
    <xf numFmtId="0" fontId="8" fillId="0" borderId="0" applyFont="0" applyFill="0" applyBorder="0" applyAlignment="0" applyProtection="0"/>
    <xf numFmtId="0" fontId="9" fillId="0" borderId="0" applyFont="0" applyFill="0" applyBorder="0" applyAlignment="0" applyProtection="0"/>
    <xf numFmtId="0" fontId="11" fillId="0" borderId="0" applyFont="0" applyFill="0" applyBorder="0" applyAlignment="0" applyProtection="0"/>
    <xf numFmtId="0" fontId="10" fillId="0" borderId="0" applyFont="0" applyFill="0" applyBorder="0" applyAlignment="0" applyProtection="0"/>
    <xf numFmtId="0" fontId="11"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10" fillId="0" borderId="0" applyFont="0" applyFill="0" applyBorder="0" applyAlignment="0" applyProtection="0"/>
    <xf numFmtId="0" fontId="11" fillId="0" borderId="0" applyFont="0" applyFill="0" applyBorder="0" applyAlignment="0" applyProtection="0"/>
    <xf numFmtId="0" fontId="10" fillId="0" borderId="0" applyFont="0" applyFill="0" applyBorder="0" applyAlignment="0" applyProtection="0"/>
    <xf numFmtId="0" fontId="8" fillId="0" borderId="0" applyFont="0" applyFill="0" applyBorder="0" applyAlignment="0" applyProtection="0"/>
    <xf numFmtId="0" fontId="9" fillId="0" borderId="0" applyFont="0" applyFill="0" applyBorder="0" applyAlignment="0" applyProtection="0"/>
    <xf numFmtId="0" fontId="5" fillId="0" borderId="0"/>
    <xf numFmtId="0" fontId="8" fillId="0" borderId="0"/>
    <xf numFmtId="0" fontId="10" fillId="0" borderId="0"/>
    <xf numFmtId="0" fontId="11" fillId="0" borderId="0"/>
    <xf numFmtId="0" fontId="14" fillId="0" borderId="0">
      <alignment vertical="center"/>
    </xf>
    <xf numFmtId="0" fontId="11" fillId="0" borderId="0"/>
    <xf numFmtId="0" fontId="10" fillId="0" borderId="0"/>
    <xf numFmtId="0" fontId="15" fillId="0" borderId="0"/>
    <xf numFmtId="0" fontId="10" fillId="0" borderId="0"/>
    <xf numFmtId="0" fontId="11" fillId="0" borderId="0"/>
    <xf numFmtId="0" fontId="16" fillId="0" borderId="0"/>
    <xf numFmtId="0" fontId="17" fillId="0" borderId="0"/>
    <xf numFmtId="0" fontId="16" fillId="0" borderId="0"/>
    <xf numFmtId="0" fontId="17" fillId="0" borderId="0"/>
    <xf numFmtId="0" fontId="16" fillId="0" borderId="0"/>
    <xf numFmtId="0" fontId="6" fillId="0" borderId="0"/>
    <xf numFmtId="0" fontId="7" fillId="0" borderId="0"/>
    <xf numFmtId="0" fontId="6" fillId="0" borderId="0"/>
    <xf numFmtId="0" fontId="7" fillId="0" borderId="0"/>
    <xf numFmtId="0" fontId="6" fillId="0" borderId="0"/>
    <xf numFmtId="0" fontId="7" fillId="0" borderId="0"/>
    <xf numFmtId="0" fontId="6" fillId="0" borderId="0"/>
    <xf numFmtId="0" fontId="7" fillId="0" borderId="0"/>
    <xf numFmtId="0" fontId="8" fillId="0" borderId="0"/>
    <xf numFmtId="0" fontId="9" fillId="0" borderId="0"/>
    <xf numFmtId="0" fontId="11" fillId="0" borderId="0"/>
    <xf numFmtId="0" fontId="10" fillId="0" borderId="0"/>
    <xf numFmtId="0" fontId="11" fillId="0" borderId="0"/>
    <xf numFmtId="0" fontId="10" fillId="0" borderId="0"/>
    <xf numFmtId="0" fontId="11" fillId="0" borderId="0"/>
    <xf numFmtId="0" fontId="10" fillId="0" borderId="0"/>
    <xf numFmtId="0" fontId="6" fillId="0" borderId="0"/>
    <xf numFmtId="0" fontId="7" fillId="0" borderId="0"/>
    <xf numFmtId="0" fontId="11" fillId="0" borderId="0"/>
    <xf numFmtId="0" fontId="10" fillId="0" borderId="0"/>
    <xf numFmtId="0" fontId="11" fillId="0" borderId="0"/>
    <xf numFmtId="0" fontId="10" fillId="0" borderId="0"/>
    <xf numFmtId="0" fontId="18" fillId="0" borderId="0"/>
    <xf numFmtId="0" fontId="19" fillId="0" borderId="0"/>
    <xf numFmtId="0" fontId="20" fillId="0" borderId="0"/>
    <xf numFmtId="0" fontId="10" fillId="0" borderId="0"/>
    <xf numFmtId="0" fontId="8" fillId="0" borderId="0"/>
    <xf numFmtId="0" fontId="9" fillId="0" borderId="0"/>
    <xf numFmtId="0" fontId="21" fillId="0" borderId="0"/>
    <xf numFmtId="0" fontId="10" fillId="0" borderId="0"/>
    <xf numFmtId="0" fontId="11" fillId="0" borderId="0"/>
    <xf numFmtId="0" fontId="10" fillId="0" borderId="0"/>
    <xf numFmtId="0" fontId="11" fillId="0" borderId="0"/>
    <xf numFmtId="0" fontId="10" fillId="0" borderId="0"/>
    <xf numFmtId="0" fontId="11" fillId="0" borderId="0"/>
    <xf numFmtId="0" fontId="10" fillId="0" borderId="0"/>
    <xf numFmtId="0" fontId="11" fillId="0" borderId="0"/>
    <xf numFmtId="0" fontId="10" fillId="0" borderId="0"/>
    <xf numFmtId="0" fontId="6" fillId="0" borderId="0"/>
    <xf numFmtId="0" fontId="7" fillId="0" borderId="0"/>
    <xf numFmtId="0" fontId="3" fillId="0" borderId="0"/>
    <xf numFmtId="0" fontId="3" fillId="0" borderId="0"/>
    <xf numFmtId="0" fontId="6" fillId="0" borderId="0"/>
    <xf numFmtId="0" fontId="7" fillId="0" borderId="0"/>
    <xf numFmtId="0" fontId="11" fillId="0" borderId="0"/>
    <xf numFmtId="0" fontId="10" fillId="0" borderId="0"/>
    <xf numFmtId="0" fontId="15" fillId="0" borderId="0"/>
    <xf numFmtId="0" fontId="15" fillId="0" borderId="0"/>
    <xf numFmtId="0" fontId="6" fillId="0" borderId="0"/>
    <xf numFmtId="0" fontId="7" fillId="0" borderId="0"/>
    <xf numFmtId="0" fontId="6" fillId="0" borderId="0"/>
    <xf numFmtId="0" fontId="7" fillId="0" borderId="0"/>
    <xf numFmtId="0" fontId="11" fillId="0" borderId="0"/>
    <xf numFmtId="0" fontId="10" fillId="0" borderId="0"/>
    <xf numFmtId="0" fontId="11" fillId="0" borderId="0"/>
    <xf numFmtId="0" fontId="19" fillId="0" borderId="0"/>
    <xf numFmtId="0" fontId="6" fillId="0" borderId="0"/>
    <xf numFmtId="0" fontId="10" fillId="0" borderId="0"/>
    <xf numFmtId="0" fontId="11" fillId="0" borderId="0" applyBorder="0"/>
    <xf numFmtId="0" fontId="10" fillId="0" borderId="0" applyBorder="0"/>
    <xf numFmtId="0" fontId="6" fillId="0" borderId="0"/>
    <xf numFmtId="0" fontId="7" fillId="0" borderId="0"/>
    <xf numFmtId="0" fontId="11" fillId="0" borderId="0"/>
    <xf numFmtId="0" fontId="10" fillId="0" borderId="0"/>
    <xf numFmtId="0" fontId="11" fillId="0" borderId="0"/>
    <xf numFmtId="0" fontId="22" fillId="0" borderId="0"/>
    <xf numFmtId="165" fontId="12" fillId="0" borderId="0"/>
    <xf numFmtId="0" fontId="23" fillId="0" borderId="0"/>
    <xf numFmtId="166" fontId="23" fillId="0" borderId="0"/>
    <xf numFmtId="38" fontId="24" fillId="2" borderId="0" applyNumberFormat="0" applyBorder="0" applyAlignment="0" applyProtection="0"/>
    <xf numFmtId="0" fontId="25" fillId="0" borderId="0">
      <alignment horizontal="left"/>
    </xf>
    <xf numFmtId="0" fontId="26" fillId="0" borderId="1" applyNumberFormat="0" applyAlignment="0" applyProtection="0">
      <alignment horizontal="left" vertical="center"/>
    </xf>
    <xf numFmtId="0" fontId="26" fillId="0" borderId="2">
      <alignment horizontal="left" vertical="center"/>
    </xf>
    <xf numFmtId="0" fontId="2" fillId="0" borderId="0" applyFont="0" applyFill="0" applyBorder="0" applyAlignment="0" applyProtection="0"/>
    <xf numFmtId="10" fontId="24" fillId="2" borderId="3" applyNumberFormat="0" applyBorder="0" applyAlignment="0" applyProtection="0"/>
    <xf numFmtId="0" fontId="2" fillId="0" borderId="0" applyFont="0" applyFill="0" applyBorder="0" applyAlignment="0" applyProtection="0"/>
    <xf numFmtId="0" fontId="27" fillId="0" borderId="4"/>
    <xf numFmtId="167" fontId="23" fillId="0" borderId="0"/>
    <xf numFmtId="10" fontId="3" fillId="0" borderId="0" applyFont="0" applyFill="0" applyBorder="0" applyAlignment="0" applyProtection="0"/>
    <xf numFmtId="0" fontId="2" fillId="0" borderId="0" applyFont="0" applyFill="0" applyBorder="0" applyAlignment="0" applyProtection="0"/>
    <xf numFmtId="0" fontId="28" fillId="0" borderId="0" applyFont="0" applyFill="0" applyBorder="0" applyAlignment="0" applyProtection="0"/>
    <xf numFmtId="0" fontId="29" fillId="0" borderId="0"/>
    <xf numFmtId="0" fontId="23" fillId="0" borderId="0" applyFont="0" applyFill="0" applyBorder="0" applyAlignment="0" applyProtection="0"/>
    <xf numFmtId="0" fontId="27" fillId="0" borderId="0"/>
    <xf numFmtId="0" fontId="11" fillId="0" borderId="0"/>
    <xf numFmtId="0" fontId="2" fillId="0" borderId="0" applyFont="0" applyFill="0" applyBorder="0" applyAlignment="0" applyProtection="0"/>
    <xf numFmtId="0" fontId="30" fillId="0" borderId="0" applyNumberFormat="0" applyFill="0" applyBorder="0" applyAlignment="0" applyProtection="0">
      <alignment vertical="top"/>
      <protection locked="0"/>
    </xf>
    <xf numFmtId="2" fontId="3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4" fillId="0" borderId="0" applyNumberFormat="0" applyFill="0" applyBorder="0" applyAlignment="0" applyProtection="0">
      <alignment vertical="top"/>
      <protection locked="0"/>
    </xf>
    <xf numFmtId="40" fontId="35" fillId="0" borderId="0" applyFont="0" applyFill="0" applyBorder="0" applyAlignment="0" applyProtection="0"/>
    <xf numFmtId="38"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6" fillId="0" borderId="0">
      <protection locked="0"/>
    </xf>
    <xf numFmtId="168" fontId="36" fillId="0" borderId="0">
      <protection locked="0"/>
    </xf>
    <xf numFmtId="0" fontId="35" fillId="0" borderId="0"/>
    <xf numFmtId="0" fontId="23" fillId="0" borderId="0" applyFont="0" applyFill="0" applyBorder="0" applyAlignment="0" applyProtection="0"/>
    <xf numFmtId="0" fontId="2" fillId="0" borderId="0">
      <protection locked="0"/>
    </xf>
    <xf numFmtId="0" fontId="2" fillId="0" borderId="0">
      <protection locked="0"/>
    </xf>
    <xf numFmtId="4" fontId="31" fillId="0" borderId="0" applyFont="0" applyFill="0" applyBorder="0" applyAlignment="0" applyProtection="0"/>
    <xf numFmtId="3" fontId="31" fillId="0" borderId="0" applyFont="0" applyFill="0" applyBorder="0" applyAlignment="0" applyProtection="0"/>
    <xf numFmtId="0" fontId="37" fillId="0" borderId="0"/>
    <xf numFmtId="0" fontId="2" fillId="0" borderId="0"/>
    <xf numFmtId="0" fontId="36" fillId="0" borderId="0">
      <protection locked="0"/>
    </xf>
    <xf numFmtId="168" fontId="36" fillId="0" borderId="0">
      <protection locked="0"/>
    </xf>
    <xf numFmtId="0" fontId="36" fillId="0" borderId="0">
      <protection locked="0"/>
    </xf>
    <xf numFmtId="169" fontId="23" fillId="0" borderId="0" applyFont="0" applyFill="0" applyBorder="0" applyAlignment="0" applyProtection="0"/>
    <xf numFmtId="0" fontId="28" fillId="0" borderId="0" applyFont="0" applyFill="0" applyBorder="0" applyAlignment="0" applyProtection="0"/>
    <xf numFmtId="164" fontId="23" fillId="0" borderId="0" applyFont="0" applyFill="0" applyBorder="0" applyAlignment="0" applyProtection="0"/>
    <xf numFmtId="3" fontId="38" fillId="0" borderId="0"/>
    <xf numFmtId="0" fontId="36" fillId="0" borderId="0">
      <protection locked="0"/>
    </xf>
    <xf numFmtId="168" fontId="36" fillId="0" borderId="0">
      <protection locked="0"/>
    </xf>
    <xf numFmtId="0" fontId="36" fillId="0" borderId="0">
      <protection locked="0"/>
    </xf>
    <xf numFmtId="10" fontId="31" fillId="0" borderId="0" applyFont="0" applyFill="0" applyBorder="0" applyAlignment="0" applyProtection="0"/>
    <xf numFmtId="0" fontId="36" fillId="0" borderId="0">
      <protection locked="0"/>
    </xf>
    <xf numFmtId="168" fontId="36" fillId="0" borderId="0">
      <protection locked="0"/>
    </xf>
    <xf numFmtId="0" fontId="23" fillId="0" borderId="0"/>
    <xf numFmtId="0" fontId="31" fillId="0" borderId="5" applyNumberFormat="0" applyFont="0" applyFill="0" applyAlignment="0" applyProtection="0"/>
    <xf numFmtId="0" fontId="12" fillId="0" borderId="0">
      <alignment vertical="center"/>
    </xf>
    <xf numFmtId="170" fontId="31" fillId="0" borderId="0" applyFont="0" applyFill="0" applyBorder="0" applyAlignment="0" applyProtection="0"/>
    <xf numFmtId="166" fontId="31" fillId="0" borderId="0" applyFont="0" applyFill="0" applyBorder="0" applyAlignment="0" applyProtection="0"/>
    <xf numFmtId="0" fontId="39" fillId="0" borderId="0"/>
    <xf numFmtId="0" fontId="23" fillId="0" borderId="0"/>
    <xf numFmtId="0" fontId="40" fillId="0" borderId="0"/>
    <xf numFmtId="0" fontId="41" fillId="0" borderId="0" applyNumberFormat="0" applyFill="0" applyBorder="0" applyAlignment="0" applyProtection="0">
      <alignment vertical="top"/>
      <protection locked="0"/>
    </xf>
    <xf numFmtId="171" fontId="40" fillId="0" borderId="0" applyFont="0" applyFill="0" applyBorder="0" applyAlignment="0" applyProtection="0"/>
    <xf numFmtId="172" fontId="40" fillId="0" borderId="0" applyFont="0" applyFill="0" applyBorder="0" applyAlignment="0" applyProtection="0"/>
    <xf numFmtId="0" fontId="45" fillId="0" borderId="0"/>
    <xf numFmtId="9" fontId="49" fillId="0" borderId="0" applyFont="0" applyFill="0" applyBorder="0" applyAlignment="0" applyProtection="0"/>
    <xf numFmtId="0" fontId="50" fillId="0" borderId="0"/>
    <xf numFmtId="0" fontId="68" fillId="0" borderId="0" applyNumberFormat="0" applyFill="0" applyBorder="0" applyAlignment="0" applyProtection="0"/>
    <xf numFmtId="0" fontId="84" fillId="0" borderId="0"/>
    <xf numFmtId="0" fontId="45" fillId="0" borderId="0"/>
    <xf numFmtId="0" fontId="49" fillId="0" borderId="0"/>
    <xf numFmtId="0" fontId="93" fillId="0" borderId="0"/>
    <xf numFmtId="0" fontId="93" fillId="0" borderId="0"/>
  </cellStyleXfs>
  <cellXfs count="1025">
    <xf numFmtId="0" fontId="0" fillId="0" borderId="0" xfId="0"/>
    <xf numFmtId="0" fontId="0" fillId="0" borderId="0" xfId="0" applyAlignment="1">
      <alignment horizontal="center" vertical="center"/>
    </xf>
    <xf numFmtId="0" fontId="0" fillId="0" borderId="0" xfId="0" applyAlignment="1"/>
    <xf numFmtId="1" fontId="42" fillId="9" borderId="3" xfId="1" applyNumberFormat="1" applyFont="1" applyFill="1" applyBorder="1" applyAlignment="1">
      <alignment horizontal="center" vertical="center" wrapText="1"/>
    </xf>
    <xf numFmtId="0" fontId="0" fillId="9" borderId="0" xfId="0" applyFill="1"/>
    <xf numFmtId="0" fontId="42" fillId="10" borderId="8" xfId="1" applyFont="1" applyFill="1" applyBorder="1" applyAlignment="1">
      <alignment horizontal="center" vertical="center" wrapText="1"/>
    </xf>
    <xf numFmtId="0" fontId="42" fillId="10" borderId="8" xfId="0" applyFont="1" applyFill="1" applyBorder="1" applyAlignment="1">
      <alignment horizontal="left" vertical="center" wrapText="1"/>
    </xf>
    <xf numFmtId="0" fontId="42" fillId="10" borderId="8" xfId="1" applyFont="1" applyFill="1" applyBorder="1" applyAlignment="1">
      <alignment horizontal="center" vertical="center"/>
    </xf>
    <xf numFmtId="0" fontId="44" fillId="10" borderId="8" xfId="350" applyFont="1" applyFill="1" applyBorder="1" applyAlignment="1" applyProtection="1">
      <alignment horizontal="left" vertical="center" wrapText="1"/>
    </xf>
    <xf numFmtId="0" fontId="44" fillId="10" borderId="8" xfId="0" applyFont="1" applyFill="1" applyBorder="1" applyAlignment="1">
      <alignment horizontal="left" vertical="center" wrapText="1"/>
    </xf>
    <xf numFmtId="1" fontId="44" fillId="9" borderId="3" xfId="1" applyNumberFormat="1" applyFont="1" applyFill="1" applyBorder="1" applyAlignment="1">
      <alignment horizontal="center" vertical="center" wrapText="1"/>
    </xf>
    <xf numFmtId="0" fontId="44" fillId="10" borderId="8" xfId="1" applyFont="1" applyFill="1" applyBorder="1" applyAlignment="1">
      <alignment horizontal="center" vertical="center" wrapText="1"/>
    </xf>
    <xf numFmtId="0" fontId="44" fillId="10" borderId="8" xfId="1" applyFont="1" applyFill="1" applyBorder="1" applyAlignment="1">
      <alignment horizontal="center" vertical="center"/>
    </xf>
    <xf numFmtId="9" fontId="0" fillId="0" borderId="0" xfId="0" applyNumberFormat="1" applyAlignment="1">
      <alignment horizontal="center" vertical="center"/>
    </xf>
    <xf numFmtId="2" fontId="42" fillId="0" borderId="0" xfId="0" applyNumberFormat="1" applyFont="1"/>
    <xf numFmtId="1" fontId="42" fillId="9" borderId="16" xfId="1" applyNumberFormat="1" applyFont="1" applyFill="1" applyBorder="1" applyAlignment="1">
      <alignment horizontal="center" vertical="center" wrapText="1"/>
    </xf>
    <xf numFmtId="1" fontId="42" fillId="9" borderId="17" xfId="1" applyNumberFormat="1" applyFont="1" applyFill="1" applyBorder="1" applyAlignment="1">
      <alignment horizontal="center" vertical="center" wrapText="1"/>
    </xf>
    <xf numFmtId="1" fontId="42" fillId="9" borderId="19" xfId="1" applyNumberFormat="1" applyFont="1" applyFill="1" applyBorder="1" applyAlignment="1">
      <alignment horizontal="center" vertical="center" wrapText="1"/>
    </xf>
    <xf numFmtId="1" fontId="42" fillId="9" borderId="22" xfId="1" applyNumberFormat="1" applyFont="1" applyFill="1" applyBorder="1" applyAlignment="1">
      <alignment horizontal="center" vertical="center" wrapText="1"/>
    </xf>
    <xf numFmtId="1" fontId="42" fillId="9" borderId="23" xfId="1" applyNumberFormat="1" applyFont="1" applyFill="1" applyBorder="1" applyAlignment="1">
      <alignment horizontal="center" vertical="center" wrapText="1"/>
    </xf>
    <xf numFmtId="0" fontId="43" fillId="4" borderId="14" xfId="1" applyFont="1" applyFill="1" applyBorder="1" applyAlignment="1">
      <alignment horizontal="center" vertical="top"/>
    </xf>
    <xf numFmtId="0" fontId="43" fillId="4" borderId="15" xfId="1" applyFont="1" applyFill="1" applyBorder="1" applyAlignment="1">
      <alignment horizontal="center" vertical="top" wrapText="1"/>
    </xf>
    <xf numFmtId="0" fontId="43" fillId="9" borderId="15" xfId="1" applyFont="1" applyFill="1" applyBorder="1" applyAlignment="1">
      <alignment horizontal="center" vertical="top" wrapText="1"/>
    </xf>
    <xf numFmtId="2" fontId="43" fillId="4" borderId="34" xfId="1" applyNumberFormat="1" applyFont="1" applyFill="1" applyBorder="1" applyAlignment="1">
      <alignment horizontal="center" vertical="top" wrapText="1"/>
    </xf>
    <xf numFmtId="0" fontId="42" fillId="10" borderId="8" xfId="0" applyFont="1" applyFill="1" applyBorder="1" applyAlignment="1">
      <alignment horizontal="left" vertical="top" wrapText="1"/>
    </xf>
    <xf numFmtId="1" fontId="42" fillId="10" borderId="8" xfId="1" applyNumberFormat="1" applyFont="1" applyFill="1" applyBorder="1" applyAlignment="1">
      <alignment horizontal="center" vertical="center" wrapText="1"/>
    </xf>
    <xf numFmtId="49" fontId="42" fillId="10" borderId="8" xfId="1" applyNumberFormat="1" applyFont="1" applyFill="1" applyBorder="1" applyAlignment="1">
      <alignment horizontal="center" vertical="center" wrapText="1"/>
    </xf>
    <xf numFmtId="0" fontId="0" fillId="0" borderId="26" xfId="0" applyBorder="1"/>
    <xf numFmtId="0" fontId="43" fillId="4" borderId="35" xfId="1" applyFont="1" applyFill="1" applyBorder="1" applyAlignment="1">
      <alignment horizontal="center" vertical="top"/>
    </xf>
    <xf numFmtId="0" fontId="43" fillId="4" borderId="44" xfId="1" applyFont="1" applyFill="1" applyBorder="1" applyAlignment="1">
      <alignment horizontal="center" vertical="top" wrapText="1"/>
    </xf>
    <xf numFmtId="1" fontId="44" fillId="10" borderId="8" xfId="1" applyNumberFormat="1" applyFont="1" applyFill="1" applyBorder="1" applyAlignment="1">
      <alignment horizontal="center" vertical="center" wrapText="1"/>
    </xf>
    <xf numFmtId="0" fontId="44" fillId="10" borderId="8" xfId="350" applyFont="1" applyFill="1" applyBorder="1" applyAlignment="1" applyProtection="1">
      <alignment horizontal="left" vertical="top" wrapText="1"/>
    </xf>
    <xf numFmtId="0" fontId="44" fillId="3" borderId="17" xfId="350" applyFont="1" applyFill="1" applyBorder="1" applyAlignment="1" applyProtection="1">
      <alignment horizontal="left" vertical="top" wrapText="1"/>
    </xf>
    <xf numFmtId="0" fontId="44" fillId="3" borderId="19" xfId="350" applyFont="1" applyFill="1" applyBorder="1" applyAlignment="1" applyProtection="1">
      <alignment horizontal="left" vertical="top" wrapText="1"/>
    </xf>
    <xf numFmtId="0" fontId="44" fillId="3" borderId="23" xfId="350" applyFont="1" applyFill="1" applyBorder="1" applyAlignment="1" applyProtection="1">
      <alignment horizontal="left" vertical="top" wrapText="1"/>
    </xf>
    <xf numFmtId="0" fontId="44" fillId="7" borderId="17" xfId="350" applyFont="1" applyFill="1" applyBorder="1" applyAlignment="1" applyProtection="1">
      <alignment horizontal="left" vertical="top" wrapText="1"/>
    </xf>
    <xf numFmtId="0" fontId="44" fillId="7" borderId="19" xfId="350" applyFont="1" applyFill="1" applyBorder="1" applyAlignment="1" applyProtection="1">
      <alignment horizontal="left" vertical="top" wrapText="1"/>
    </xf>
    <xf numFmtId="0" fontId="44" fillId="0" borderId="19" xfId="350" applyFont="1" applyFill="1" applyBorder="1" applyAlignment="1" applyProtection="1">
      <alignment horizontal="left" vertical="top" wrapText="1"/>
    </xf>
    <xf numFmtId="0" fontId="44" fillId="0" borderId="23" xfId="350" applyFont="1" applyFill="1" applyBorder="1" applyAlignment="1" applyProtection="1">
      <alignment horizontal="left" vertical="top" wrapText="1"/>
    </xf>
    <xf numFmtId="0" fontId="42" fillId="3" borderId="17" xfId="0" applyFont="1" applyFill="1" applyBorder="1" applyAlignment="1">
      <alignment horizontal="left" vertical="top" wrapText="1"/>
    </xf>
    <xf numFmtId="0" fontId="42" fillId="3" borderId="19" xfId="0" applyFont="1" applyFill="1" applyBorder="1" applyAlignment="1">
      <alignment horizontal="left" vertical="top" wrapText="1"/>
    </xf>
    <xf numFmtId="0" fontId="42" fillId="3" borderId="23" xfId="0" applyFont="1" applyFill="1" applyBorder="1" applyAlignment="1">
      <alignment horizontal="left" vertical="top" wrapText="1"/>
    </xf>
    <xf numFmtId="0" fontId="42" fillId="0" borderId="17" xfId="0" applyFont="1" applyFill="1" applyBorder="1" applyAlignment="1">
      <alignment horizontal="left" vertical="top" wrapText="1"/>
    </xf>
    <xf numFmtId="0" fontId="42" fillId="0" borderId="19" xfId="0" applyFont="1" applyFill="1" applyBorder="1" applyAlignment="1">
      <alignment horizontal="left" vertical="top" wrapText="1"/>
    </xf>
    <xf numFmtId="0" fontId="42" fillId="0" borderId="23" xfId="0" applyFont="1" applyFill="1" applyBorder="1" applyAlignment="1">
      <alignment horizontal="left" vertical="top" wrapText="1"/>
    </xf>
    <xf numFmtId="0" fontId="42" fillId="7" borderId="17" xfId="0" applyFont="1" applyFill="1" applyBorder="1" applyAlignment="1">
      <alignment horizontal="left" vertical="top" wrapText="1"/>
    </xf>
    <xf numFmtId="0" fontId="42" fillId="7" borderId="19" xfId="0" applyFont="1" applyFill="1" applyBorder="1" applyAlignment="1">
      <alignment horizontal="left" vertical="top" wrapText="1"/>
    </xf>
    <xf numFmtId="1" fontId="44" fillId="9" borderId="16" xfId="1" applyNumberFormat="1" applyFont="1" applyFill="1" applyBorder="1" applyAlignment="1">
      <alignment horizontal="center" vertical="center" wrapText="1"/>
    </xf>
    <xf numFmtId="1" fontId="44" fillId="9" borderId="17" xfId="1" applyNumberFormat="1" applyFont="1" applyFill="1" applyBorder="1" applyAlignment="1">
      <alignment horizontal="center" vertical="center" wrapText="1"/>
    </xf>
    <xf numFmtId="1" fontId="44" fillId="9" borderId="19" xfId="1" applyNumberFormat="1" applyFont="1" applyFill="1" applyBorder="1" applyAlignment="1">
      <alignment horizontal="center" vertical="center" wrapText="1"/>
    </xf>
    <xf numFmtId="1" fontId="44" fillId="9" borderId="22" xfId="1" applyNumberFormat="1" applyFont="1" applyFill="1" applyBorder="1" applyAlignment="1">
      <alignment horizontal="center" vertical="center" wrapText="1"/>
    </xf>
    <xf numFmtId="1" fontId="44" fillId="9" borderId="23" xfId="1" applyNumberFormat="1" applyFont="1" applyFill="1" applyBorder="1" applyAlignment="1">
      <alignment horizontal="center" vertical="center" wrapText="1"/>
    </xf>
    <xf numFmtId="1" fontId="42" fillId="9" borderId="35" xfId="1" applyNumberFormat="1" applyFont="1" applyFill="1" applyBorder="1" applyAlignment="1">
      <alignment horizontal="center" vertical="center" wrapText="1"/>
    </xf>
    <xf numFmtId="1" fontId="42" fillId="9" borderId="33" xfId="1" applyNumberFormat="1" applyFont="1" applyFill="1" applyBorder="1" applyAlignment="1">
      <alignment horizontal="center" vertical="center" wrapText="1"/>
    </xf>
    <xf numFmtId="1" fontId="42" fillId="9" borderId="43" xfId="1" applyNumberFormat="1" applyFont="1" applyFill="1" applyBorder="1" applyAlignment="1">
      <alignment horizontal="center" vertical="center" wrapText="1"/>
    </xf>
    <xf numFmtId="1" fontId="42" fillId="9" borderId="21" xfId="1" applyNumberFormat="1" applyFont="1" applyFill="1" applyBorder="1" applyAlignment="1">
      <alignment horizontal="center" vertical="center" wrapText="1"/>
    </xf>
    <xf numFmtId="1" fontId="42" fillId="9" borderId="48" xfId="1" applyNumberFormat="1" applyFont="1" applyFill="1" applyBorder="1" applyAlignment="1">
      <alignment horizontal="center" vertical="center" wrapText="1"/>
    </xf>
    <xf numFmtId="0" fontId="43" fillId="4" borderId="38" xfId="1" applyFont="1" applyFill="1" applyBorder="1" applyAlignment="1">
      <alignment horizontal="center" vertical="center" wrapText="1"/>
    </xf>
    <xf numFmtId="0" fontId="42" fillId="10" borderId="10" xfId="0" applyFont="1" applyFill="1" applyBorder="1" applyAlignment="1">
      <alignment horizontal="center" vertical="center" wrapText="1"/>
    </xf>
    <xf numFmtId="0" fontId="44" fillId="10" borderId="29" xfId="350" applyFont="1" applyFill="1" applyBorder="1" applyAlignment="1" applyProtection="1">
      <alignment horizontal="center" vertical="center" wrapText="1"/>
    </xf>
    <xf numFmtId="9" fontId="44" fillId="10" borderId="10" xfId="350" applyNumberFormat="1" applyFont="1" applyFill="1" applyBorder="1" applyAlignment="1" applyProtection="1">
      <alignment horizontal="center" vertical="center" wrapText="1"/>
    </xf>
    <xf numFmtId="0" fontId="44" fillId="10" borderId="33" xfId="350" applyFont="1" applyFill="1" applyBorder="1" applyAlignment="1" applyProtection="1">
      <alignment horizontal="center" vertical="center" wrapText="1"/>
    </xf>
    <xf numFmtId="0" fontId="44" fillId="10" borderId="33" xfId="0" applyFont="1" applyFill="1" applyBorder="1" applyAlignment="1">
      <alignment horizontal="center" vertical="center" wrapText="1"/>
    </xf>
    <xf numFmtId="0" fontId="43" fillId="4" borderId="49" xfId="1" applyFont="1" applyFill="1" applyBorder="1" applyAlignment="1">
      <alignment horizontal="center" vertical="center" wrapText="1"/>
    </xf>
    <xf numFmtId="0" fontId="44" fillId="7" borderId="30" xfId="350" applyFont="1" applyFill="1" applyBorder="1" applyAlignment="1" applyProtection="1">
      <alignment horizontal="center" vertical="center" wrapText="1"/>
    </xf>
    <xf numFmtId="0" fontId="44" fillId="7" borderId="31" xfId="350" applyFont="1" applyFill="1" applyBorder="1" applyAlignment="1" applyProtection="1">
      <alignment horizontal="center" vertical="center" wrapText="1"/>
    </xf>
    <xf numFmtId="0" fontId="44" fillId="0" borderId="31" xfId="350" applyFont="1" applyFill="1" applyBorder="1" applyAlignment="1" applyProtection="1">
      <alignment horizontal="center" vertical="center" wrapText="1"/>
    </xf>
    <xf numFmtId="0" fontId="44" fillId="0" borderId="32" xfId="350" applyFont="1" applyFill="1" applyBorder="1" applyAlignment="1" applyProtection="1">
      <alignment horizontal="center" vertical="center" wrapText="1"/>
    </xf>
    <xf numFmtId="0" fontId="42" fillId="3" borderId="30" xfId="0" applyFont="1" applyFill="1" applyBorder="1" applyAlignment="1">
      <alignment horizontal="center" vertical="center" wrapText="1"/>
    </xf>
    <xf numFmtId="0" fontId="42" fillId="3" borderId="31" xfId="0" applyFont="1" applyFill="1" applyBorder="1" applyAlignment="1">
      <alignment horizontal="center" vertical="center" wrapText="1"/>
    </xf>
    <xf numFmtId="0" fontId="42" fillId="3" borderId="32" xfId="0" applyFont="1" applyFill="1" applyBorder="1" applyAlignment="1">
      <alignment horizontal="center" vertical="center" wrapText="1"/>
    </xf>
    <xf numFmtId="0" fontId="42" fillId="10" borderId="50" xfId="0" applyFont="1" applyFill="1" applyBorder="1" applyAlignment="1">
      <alignment horizontal="center" vertical="center" wrapText="1"/>
    </xf>
    <xf numFmtId="0" fontId="44" fillId="3" borderId="30" xfId="350" applyFont="1" applyFill="1" applyBorder="1" applyAlignment="1" applyProtection="1">
      <alignment horizontal="center" vertical="center" wrapText="1"/>
    </xf>
    <xf numFmtId="0" fontId="44" fillId="3" borderId="31" xfId="350" applyFont="1" applyFill="1" applyBorder="1" applyAlignment="1" applyProtection="1">
      <alignment horizontal="center" vertical="center" wrapText="1"/>
    </xf>
    <xf numFmtId="0" fontId="44" fillId="3" borderId="32" xfId="350" applyFont="1" applyFill="1" applyBorder="1" applyAlignment="1" applyProtection="1">
      <alignment horizontal="center" vertical="center" wrapText="1"/>
    </xf>
    <xf numFmtId="0" fontId="42" fillId="0" borderId="30" xfId="0" applyFont="1" applyFill="1" applyBorder="1" applyAlignment="1">
      <alignment horizontal="center" vertical="center" wrapText="1"/>
    </xf>
    <xf numFmtId="0" fontId="42" fillId="0" borderId="31" xfId="0" applyFont="1" applyFill="1" applyBorder="1" applyAlignment="1">
      <alignment horizontal="center" vertical="center" wrapText="1"/>
    </xf>
    <xf numFmtId="0" fontId="42" fillId="0" borderId="32" xfId="0" applyFont="1" applyFill="1" applyBorder="1" applyAlignment="1">
      <alignment horizontal="center" vertical="center" wrapText="1"/>
    </xf>
    <xf numFmtId="0" fontId="42" fillId="7" borderId="30" xfId="0" applyFont="1" applyFill="1" applyBorder="1" applyAlignment="1">
      <alignment horizontal="center" vertical="center" wrapText="1"/>
    </xf>
    <xf numFmtId="0" fontId="42" fillId="7" borderId="31" xfId="0" applyFont="1" applyFill="1" applyBorder="1" applyAlignment="1">
      <alignment horizontal="center" vertical="center" wrapText="1"/>
    </xf>
    <xf numFmtId="0" fontId="44" fillId="10" borderId="50" xfId="350" applyFont="1" applyFill="1" applyBorder="1" applyAlignment="1" applyProtection="1">
      <alignment horizontal="center" vertical="center" wrapText="1"/>
    </xf>
    <xf numFmtId="0" fontId="44" fillId="3" borderId="51" xfId="350" applyFont="1" applyFill="1" applyBorder="1" applyAlignment="1" applyProtection="1">
      <alignment horizontal="center" vertical="center" wrapText="1"/>
    </xf>
    <xf numFmtId="0" fontId="44" fillId="7" borderId="31" xfId="0" applyFont="1" applyFill="1" applyBorder="1" applyAlignment="1">
      <alignment horizontal="center" vertical="center" wrapText="1"/>
    </xf>
    <xf numFmtId="0" fontId="44" fillId="0" borderId="31" xfId="0" applyFont="1" applyFill="1" applyBorder="1" applyAlignment="1">
      <alignment horizontal="center" vertical="center" wrapText="1"/>
    </xf>
    <xf numFmtId="0" fontId="43" fillId="4" borderId="49" xfId="1" applyFont="1" applyFill="1" applyBorder="1" applyAlignment="1">
      <alignment horizontal="center" vertical="top" wrapText="1"/>
    </xf>
    <xf numFmtId="1" fontId="42" fillId="10" borderId="50" xfId="1" applyNumberFormat="1" applyFont="1" applyFill="1" applyBorder="1" applyAlignment="1">
      <alignment horizontal="center" vertical="center" wrapText="1"/>
    </xf>
    <xf numFmtId="1" fontId="44" fillId="10" borderId="50" xfId="1" applyNumberFormat="1" applyFont="1" applyFill="1" applyBorder="1" applyAlignment="1">
      <alignment horizontal="center" vertical="center" wrapText="1"/>
    </xf>
    <xf numFmtId="0" fontId="44" fillId="3" borderId="46" xfId="350" applyFont="1" applyFill="1" applyBorder="1" applyAlignment="1" applyProtection="1">
      <alignment horizontal="left" vertical="top" wrapText="1"/>
    </xf>
    <xf numFmtId="0" fontId="44" fillId="3" borderId="25" xfId="350" applyFont="1" applyFill="1" applyBorder="1" applyAlignment="1" applyProtection="1">
      <alignment horizontal="left" vertical="top" wrapText="1"/>
    </xf>
    <xf numFmtId="0" fontId="44" fillId="3" borderId="47" xfId="350" applyFont="1" applyFill="1" applyBorder="1" applyAlignment="1" applyProtection="1">
      <alignment horizontal="left" vertical="top" wrapText="1"/>
    </xf>
    <xf numFmtId="0" fontId="42" fillId="3" borderId="46" xfId="0" applyFont="1" applyFill="1" applyBorder="1" applyAlignment="1">
      <alignment horizontal="left" vertical="top" wrapText="1"/>
    </xf>
    <xf numFmtId="0" fontId="42" fillId="3" borderId="25" xfId="0" applyFont="1" applyFill="1" applyBorder="1" applyAlignment="1">
      <alignment horizontal="left" vertical="top" wrapText="1"/>
    </xf>
    <xf numFmtId="0" fontId="42" fillId="3" borderId="47" xfId="0" applyFont="1" applyFill="1" applyBorder="1" applyAlignment="1">
      <alignment horizontal="left" vertical="top" wrapText="1"/>
    </xf>
    <xf numFmtId="0" fontId="42" fillId="10" borderId="11" xfId="0" applyFont="1" applyFill="1" applyBorder="1" applyAlignment="1">
      <alignment horizontal="left" vertical="top" wrapText="1"/>
    </xf>
    <xf numFmtId="0" fontId="42" fillId="0" borderId="46" xfId="0" applyFont="1" applyFill="1" applyBorder="1" applyAlignment="1">
      <alignment horizontal="left" vertical="top" wrapText="1"/>
    </xf>
    <xf numFmtId="0" fontId="42" fillId="0" borderId="25" xfId="0" applyFont="1" applyFill="1" applyBorder="1" applyAlignment="1">
      <alignment horizontal="left" vertical="top" wrapText="1"/>
    </xf>
    <xf numFmtId="0" fontId="42" fillId="0" borderId="47" xfId="0" applyFont="1" applyFill="1" applyBorder="1" applyAlignment="1">
      <alignment horizontal="left" vertical="top" wrapText="1"/>
    </xf>
    <xf numFmtId="0" fontId="44" fillId="0" borderId="47" xfId="350" applyFont="1" applyFill="1" applyBorder="1" applyAlignment="1" applyProtection="1">
      <alignment horizontal="left" vertical="top" wrapText="1"/>
    </xf>
    <xf numFmtId="0" fontId="44" fillId="10" borderId="11" xfId="350" applyFont="1" applyFill="1" applyBorder="1" applyAlignment="1" applyProtection="1">
      <alignment horizontal="left" vertical="top" wrapText="1"/>
    </xf>
    <xf numFmtId="0" fontId="44" fillId="3" borderId="45" xfId="350" applyFont="1" applyFill="1" applyBorder="1" applyAlignment="1" applyProtection="1">
      <alignment horizontal="left" vertical="top" wrapText="1"/>
    </xf>
    <xf numFmtId="0" fontId="44" fillId="0" borderId="25" xfId="0" applyFont="1" applyFill="1" applyBorder="1" applyAlignment="1">
      <alignment horizontal="left" vertical="top" wrapText="1"/>
    </xf>
    <xf numFmtId="0" fontId="42" fillId="0" borderId="25" xfId="0" applyFont="1" applyBorder="1" applyAlignment="1">
      <alignment horizontal="left" wrapText="1"/>
    </xf>
    <xf numFmtId="1" fontId="42" fillId="11" borderId="50" xfId="1" applyNumberFormat="1" applyFont="1" applyFill="1" applyBorder="1" applyAlignment="1">
      <alignment horizontal="center" vertical="center" wrapText="1"/>
    </xf>
    <xf numFmtId="1" fontId="44" fillId="11" borderId="50" xfId="1" applyNumberFormat="1" applyFont="1" applyFill="1" applyBorder="1" applyAlignment="1">
      <alignment horizontal="center" vertical="center" wrapText="1"/>
    </xf>
    <xf numFmtId="0" fontId="0" fillId="10" borderId="18" xfId="0" applyFill="1" applyBorder="1" applyAlignment="1">
      <alignment horizontal="center" vertical="center"/>
    </xf>
    <xf numFmtId="2" fontId="42" fillId="3" borderId="52" xfId="1" applyNumberFormat="1" applyFont="1" applyFill="1" applyBorder="1" applyAlignment="1">
      <alignment horizontal="center" vertical="center" wrapText="1"/>
    </xf>
    <xf numFmtId="2" fontId="42" fillId="10" borderId="52" xfId="1" applyNumberFormat="1" applyFont="1" applyFill="1" applyBorder="1" applyAlignment="1">
      <alignment horizontal="center" vertical="center" wrapText="1"/>
    </xf>
    <xf numFmtId="0" fontId="48" fillId="10" borderId="18" xfId="0" applyFont="1" applyFill="1" applyBorder="1" applyAlignment="1">
      <alignment horizontal="center" vertical="center"/>
    </xf>
    <xf numFmtId="2" fontId="44" fillId="10" borderId="52" xfId="1" applyNumberFormat="1" applyFont="1" applyFill="1" applyBorder="1" applyAlignment="1">
      <alignment horizontal="center" vertical="center" wrapText="1"/>
    </xf>
    <xf numFmtId="2" fontId="42" fillId="10" borderId="54" xfId="1" applyNumberFormat="1" applyFont="1" applyFill="1" applyBorder="1" applyAlignment="1">
      <alignment horizontal="center" vertical="center" wrapText="1"/>
    </xf>
    <xf numFmtId="2" fontId="42" fillId="10" borderId="19" xfId="1" applyNumberFormat="1" applyFont="1" applyFill="1" applyBorder="1" applyAlignment="1">
      <alignment horizontal="center" vertical="center" wrapText="1"/>
    </xf>
    <xf numFmtId="2" fontId="42" fillId="10" borderId="19" xfId="1" applyNumberFormat="1" applyFont="1" applyFill="1" applyBorder="1" applyAlignment="1">
      <alignment horizontal="center" vertical="center"/>
    </xf>
    <xf numFmtId="0" fontId="0" fillId="10" borderId="28" xfId="0" applyFill="1" applyBorder="1" applyAlignment="1">
      <alignment horizontal="center" vertical="center"/>
    </xf>
    <xf numFmtId="0" fontId="42" fillId="10" borderId="22" xfId="1" applyFont="1" applyFill="1" applyBorder="1" applyAlignment="1">
      <alignment horizontal="center" vertical="center" wrapText="1"/>
    </xf>
    <xf numFmtId="0" fontId="42" fillId="10" borderId="43" xfId="0" applyFont="1" applyFill="1" applyBorder="1" applyAlignment="1">
      <alignment horizontal="center" vertical="center" wrapText="1"/>
    </xf>
    <xf numFmtId="2" fontId="42" fillId="10" borderId="23" xfId="1" applyNumberFormat="1" applyFont="1" applyFill="1" applyBorder="1" applyAlignment="1">
      <alignment horizontal="center" vertical="center"/>
    </xf>
    <xf numFmtId="0" fontId="44" fillId="7" borderId="17" xfId="0" applyFont="1" applyFill="1" applyBorder="1" applyAlignment="1">
      <alignment horizontal="left" vertical="top" wrapText="1"/>
    </xf>
    <xf numFmtId="0" fontId="44" fillId="7" borderId="19" xfId="0" applyFont="1" applyFill="1" applyBorder="1" applyAlignment="1">
      <alignment horizontal="left" vertical="top" wrapText="1"/>
    </xf>
    <xf numFmtId="0" fontId="44" fillId="0" borderId="19" xfId="0" applyFont="1" applyFill="1" applyBorder="1" applyAlignment="1">
      <alignment horizontal="left" vertical="top" wrapText="1"/>
    </xf>
    <xf numFmtId="0" fontId="44" fillId="0" borderId="23" xfId="0" applyFont="1" applyFill="1" applyBorder="1" applyAlignment="1">
      <alignment horizontal="left" vertical="top" wrapText="1"/>
    </xf>
    <xf numFmtId="0" fontId="44" fillId="0" borderId="17" xfId="0" applyFont="1" applyFill="1" applyBorder="1" applyAlignment="1">
      <alignment horizontal="left" vertical="top" wrapText="1"/>
    </xf>
    <xf numFmtId="0" fontId="44" fillId="7" borderId="30" xfId="0" applyFont="1" applyFill="1" applyBorder="1" applyAlignment="1">
      <alignment horizontal="center" vertical="center" wrapText="1"/>
    </xf>
    <xf numFmtId="0" fontId="44" fillId="0" borderId="46" xfId="0" applyFont="1" applyFill="1" applyBorder="1" applyAlignment="1">
      <alignment horizontal="left" vertical="top" wrapText="1"/>
    </xf>
    <xf numFmtId="0" fontId="44" fillId="0" borderId="32" xfId="0" applyFont="1" applyFill="1" applyBorder="1" applyAlignment="1">
      <alignment horizontal="center" vertical="center" wrapText="1"/>
    </xf>
    <xf numFmtId="0" fontId="44" fillId="0" borderId="47" xfId="0" applyFont="1" applyFill="1" applyBorder="1" applyAlignment="1">
      <alignment horizontal="left" vertical="top" wrapText="1"/>
    </xf>
    <xf numFmtId="0" fontId="44" fillId="0" borderId="30" xfId="0" applyFont="1" applyFill="1" applyBorder="1" applyAlignment="1">
      <alignment horizontal="center" vertical="center" wrapText="1"/>
    </xf>
    <xf numFmtId="0" fontId="44" fillId="0" borderId="51" xfId="0" applyFont="1" applyFill="1" applyBorder="1" applyAlignment="1">
      <alignment horizontal="center" vertical="center" wrapText="1"/>
    </xf>
    <xf numFmtId="0" fontId="44" fillId="0" borderId="45" xfId="0" applyFont="1" applyFill="1" applyBorder="1" applyAlignment="1">
      <alignment horizontal="left" vertical="top" wrapText="1"/>
    </xf>
    <xf numFmtId="0" fontId="44" fillId="10" borderId="8" xfId="0" applyFont="1" applyFill="1" applyBorder="1" applyAlignment="1">
      <alignment horizontal="left" vertical="top" wrapText="1"/>
    </xf>
    <xf numFmtId="0" fontId="42" fillId="0" borderId="19" xfId="0" applyFont="1" applyFill="1" applyBorder="1" applyAlignment="1">
      <alignment horizontal="left" wrapText="1"/>
    </xf>
    <xf numFmtId="0" fontId="42" fillId="0" borderId="23" xfId="0" applyFont="1" applyFill="1" applyBorder="1" applyAlignment="1">
      <alignment horizontal="left" wrapText="1"/>
    </xf>
    <xf numFmtId="0" fontId="42" fillId="0" borderId="17" xfId="0" applyFont="1" applyFill="1" applyBorder="1" applyAlignment="1">
      <alignment horizontal="left" wrapText="1"/>
    </xf>
    <xf numFmtId="0" fontId="42" fillId="10" borderId="21" xfId="1" applyFont="1" applyFill="1" applyBorder="1" applyAlignment="1">
      <alignment horizontal="center" vertical="center"/>
    </xf>
    <xf numFmtId="0" fontId="42" fillId="10" borderId="21" xfId="0" applyFont="1" applyFill="1" applyBorder="1" applyAlignment="1">
      <alignment horizontal="left" vertical="center" wrapText="1"/>
    </xf>
    <xf numFmtId="0" fontId="42" fillId="10" borderId="21" xfId="0" applyFont="1" applyFill="1" applyBorder="1" applyAlignment="1">
      <alignment horizontal="left" vertical="top" wrapText="1"/>
    </xf>
    <xf numFmtId="0" fontId="44" fillId="10" borderId="50" xfId="0" applyFont="1" applyFill="1" applyBorder="1" applyAlignment="1">
      <alignment horizontal="center" vertical="center" wrapText="1"/>
    </xf>
    <xf numFmtId="0" fontId="44" fillId="10" borderId="11" xfId="0" applyFont="1" applyFill="1" applyBorder="1" applyAlignment="1">
      <alignment horizontal="left" vertical="top" wrapText="1"/>
    </xf>
    <xf numFmtId="0" fontId="42" fillId="0" borderId="47" xfId="0" applyFont="1" applyBorder="1" applyAlignment="1">
      <alignment horizontal="left" wrapText="1"/>
    </xf>
    <xf numFmtId="0" fontId="42" fillId="0" borderId="46" xfId="0" applyFont="1" applyBorder="1" applyAlignment="1">
      <alignment horizontal="left" wrapText="1"/>
    </xf>
    <xf numFmtId="0" fontId="42" fillId="10" borderId="51" xfId="0" applyFont="1" applyFill="1" applyBorder="1" applyAlignment="1">
      <alignment horizontal="center" vertical="center" wrapText="1"/>
    </xf>
    <xf numFmtId="1" fontId="42" fillId="10" borderId="51" xfId="1" applyNumberFormat="1" applyFont="1" applyFill="1" applyBorder="1" applyAlignment="1">
      <alignment horizontal="center" vertical="center" wrapText="1"/>
    </xf>
    <xf numFmtId="0" fontId="42" fillId="10" borderId="45" xfId="0" applyFont="1" applyFill="1" applyBorder="1" applyAlignment="1">
      <alignment horizontal="left" vertical="top" wrapText="1"/>
    </xf>
    <xf numFmtId="1" fontId="42" fillId="10" borderId="21" xfId="1" applyNumberFormat="1" applyFont="1" applyFill="1" applyBorder="1" applyAlignment="1">
      <alignment horizontal="center" vertical="center" wrapText="1"/>
    </xf>
    <xf numFmtId="1" fontId="42" fillId="11" borderId="51" xfId="1" applyNumberFormat="1" applyFont="1" applyFill="1" applyBorder="1" applyAlignment="1">
      <alignment horizontal="center" vertical="center" wrapText="1"/>
    </xf>
    <xf numFmtId="0" fontId="0" fillId="12" borderId="0" xfId="0" applyFill="1" applyAlignment="1">
      <alignment horizontal="center" vertical="center"/>
    </xf>
    <xf numFmtId="0" fontId="0" fillId="12" borderId="0" xfId="0" applyFill="1"/>
    <xf numFmtId="0" fontId="0" fillId="12" borderId="0" xfId="0" applyFill="1" applyAlignment="1"/>
    <xf numFmtId="0" fontId="0" fillId="13" borderId="0" xfId="0" applyFill="1" applyAlignment="1"/>
    <xf numFmtId="1" fontId="0" fillId="0" borderId="0" xfId="0" applyNumberFormat="1"/>
    <xf numFmtId="9" fontId="0" fillId="9" borderId="0" xfId="351" applyFont="1" applyFill="1"/>
    <xf numFmtId="0" fontId="0" fillId="0" borderId="11" xfId="0" applyBorder="1" applyAlignment="1">
      <alignment horizontal="center" vertical="center"/>
    </xf>
    <xf numFmtId="0" fontId="44" fillId="0" borderId="17" xfId="350" applyFont="1" applyFill="1" applyBorder="1" applyAlignment="1" applyProtection="1">
      <alignment horizontal="left" vertical="top" wrapText="1"/>
    </xf>
    <xf numFmtId="0" fontId="44" fillId="0" borderId="30" xfId="350" applyFont="1" applyFill="1" applyBorder="1" applyAlignment="1" applyProtection="1">
      <alignment horizontal="center" vertical="center" wrapText="1"/>
    </xf>
    <xf numFmtId="0" fontId="44" fillId="0" borderId="46" xfId="350" applyFont="1" applyFill="1" applyBorder="1" applyAlignment="1" applyProtection="1">
      <alignment horizontal="left" vertical="top" wrapText="1"/>
    </xf>
    <xf numFmtId="0" fontId="44" fillId="0" borderId="25" xfId="350" applyFont="1" applyFill="1" applyBorder="1" applyAlignment="1" applyProtection="1">
      <alignment horizontal="left" vertical="top" wrapText="1"/>
    </xf>
    <xf numFmtId="0" fontId="42" fillId="0" borderId="47" xfId="0" applyFont="1" applyFill="1" applyBorder="1" applyAlignment="1">
      <alignment horizontal="left" wrapText="1"/>
    </xf>
    <xf numFmtId="0" fontId="0" fillId="0" borderId="0" xfId="0" applyFont="1"/>
    <xf numFmtId="0" fontId="0" fillId="0" borderId="0" xfId="0" applyFont="1" applyAlignment="1"/>
    <xf numFmtId="0" fontId="0" fillId="0" borderId="0" xfId="0" applyFont="1" applyAlignment="1">
      <alignment horizontal="center" vertical="center"/>
    </xf>
    <xf numFmtId="0" fontId="0" fillId="0" borderId="11" xfId="0" applyFont="1" applyBorder="1" applyAlignment="1">
      <alignment horizontal="center" vertical="center"/>
    </xf>
    <xf numFmtId="0" fontId="47" fillId="0" borderId="0" xfId="0" applyFont="1"/>
    <xf numFmtId="0" fontId="49" fillId="0" borderId="0" xfId="0" applyFont="1"/>
    <xf numFmtId="0" fontId="49" fillId="0" borderId="0" xfId="0" applyFont="1" applyAlignment="1">
      <alignment wrapText="1"/>
    </xf>
    <xf numFmtId="0" fontId="0" fillId="12" borderId="0" xfId="0" applyFont="1" applyFill="1"/>
    <xf numFmtId="0" fontId="48" fillId="0" borderId="0" xfId="352" applyFont="1"/>
    <xf numFmtId="0" fontId="48" fillId="2" borderId="0" xfId="352" applyFont="1" applyFill="1"/>
    <xf numFmtId="0" fontId="48" fillId="0" borderId="3" xfId="352" applyFont="1" applyBorder="1" applyAlignment="1">
      <alignment horizontal="center" vertical="center" wrapText="1"/>
    </xf>
    <xf numFmtId="0" fontId="48" fillId="0" borderId="0" xfId="352" applyFont="1" applyAlignment="1">
      <alignment horizontal="center"/>
    </xf>
    <xf numFmtId="0" fontId="0" fillId="0" borderId="0" xfId="0" applyFill="1" applyAlignment="1">
      <alignment horizontal="center" vertical="center"/>
    </xf>
    <xf numFmtId="0" fontId="0" fillId="3" borderId="0" xfId="0" applyFill="1" applyAlignment="1">
      <alignment horizontal="center" vertical="center"/>
    </xf>
    <xf numFmtId="0" fontId="0" fillId="3" borderId="0" xfId="0" applyFill="1"/>
    <xf numFmtId="0" fontId="0" fillId="17" borderId="0" xfId="0" applyFill="1"/>
    <xf numFmtId="0" fontId="0" fillId="0" borderId="0" xfId="0" applyFill="1"/>
    <xf numFmtId="0" fontId="0" fillId="0" borderId="0" xfId="0" applyAlignment="1">
      <alignment horizontal="center"/>
    </xf>
    <xf numFmtId="0" fontId="0" fillId="8" borderId="0" xfId="0" applyFill="1"/>
    <xf numFmtId="0" fontId="43" fillId="4" borderId="70" xfId="1" applyFont="1" applyFill="1" applyBorder="1" applyAlignment="1">
      <alignment horizontal="center" vertical="top"/>
    </xf>
    <xf numFmtId="0" fontId="43" fillId="4" borderId="69" xfId="1" applyFont="1" applyFill="1" applyBorder="1" applyAlignment="1">
      <alignment horizontal="center" vertical="top"/>
    </xf>
    <xf numFmtId="0" fontId="43" fillId="4" borderId="71" xfId="1" applyFont="1" applyFill="1" applyBorder="1" applyAlignment="1">
      <alignment horizontal="center" vertical="top" wrapText="1"/>
    </xf>
    <xf numFmtId="0" fontId="43" fillId="4" borderId="58" xfId="1" applyFont="1" applyFill="1" applyBorder="1" applyAlignment="1">
      <alignment horizontal="center" vertical="top" wrapText="1"/>
    </xf>
    <xf numFmtId="0" fontId="57" fillId="4" borderId="69" xfId="0" applyFont="1" applyFill="1" applyBorder="1" applyAlignment="1">
      <alignment vertical="center"/>
    </xf>
    <xf numFmtId="0" fontId="44" fillId="17" borderId="29" xfId="350" applyFont="1" applyFill="1" applyBorder="1" applyAlignment="1" applyProtection="1">
      <alignment horizontal="left" vertical="top" wrapText="1"/>
    </xf>
    <xf numFmtId="0" fontId="44" fillId="17" borderId="33" xfId="350" applyFont="1" applyFill="1" applyBorder="1" applyAlignment="1" applyProtection="1">
      <alignment horizontal="left" vertical="top" wrapText="1"/>
    </xf>
    <xf numFmtId="0" fontId="44" fillId="0" borderId="33" xfId="350" applyFont="1" applyFill="1" applyBorder="1" applyAlignment="1" applyProtection="1">
      <alignment horizontal="left" vertical="top" wrapText="1"/>
    </xf>
    <xf numFmtId="0" fontId="44" fillId="0" borderId="43" xfId="350" applyFont="1" applyFill="1" applyBorder="1" applyAlignment="1" applyProtection="1">
      <alignment horizontal="left" vertical="top" wrapText="1"/>
    </xf>
    <xf numFmtId="0" fontId="42" fillId="3" borderId="35" xfId="0" applyFont="1" applyFill="1" applyBorder="1" applyAlignment="1">
      <alignment horizontal="left" vertical="top" wrapText="1"/>
    </xf>
    <xf numFmtId="0" fontId="42" fillId="3" borderId="33" xfId="0" applyFont="1" applyFill="1" applyBorder="1" applyAlignment="1">
      <alignment horizontal="left" vertical="top" wrapText="1"/>
    </xf>
    <xf numFmtId="0" fontId="42" fillId="3" borderId="43" xfId="0" applyFont="1" applyFill="1" applyBorder="1" applyAlignment="1">
      <alignment horizontal="left" vertical="top" wrapText="1"/>
    </xf>
    <xf numFmtId="0" fontId="44" fillId="3" borderId="35" xfId="350" applyFont="1" applyFill="1" applyBorder="1" applyAlignment="1" applyProtection="1">
      <alignment horizontal="left" vertical="top" wrapText="1"/>
    </xf>
    <xf numFmtId="0" fontId="44" fillId="3" borderId="33" xfId="350" applyFont="1" applyFill="1" applyBorder="1" applyAlignment="1" applyProtection="1">
      <alignment horizontal="left" vertical="top" wrapText="1"/>
    </xf>
    <xf numFmtId="0" fontId="44" fillId="3" borderId="43" xfId="350" applyFont="1" applyFill="1" applyBorder="1" applyAlignment="1" applyProtection="1">
      <alignment horizontal="left" vertical="top" wrapText="1"/>
    </xf>
    <xf numFmtId="0" fontId="42" fillId="0" borderId="35" xfId="0" applyFont="1" applyFill="1" applyBorder="1" applyAlignment="1">
      <alignment horizontal="left" vertical="top" wrapText="1"/>
    </xf>
    <xf numFmtId="0" fontId="42" fillId="0" borderId="33" xfId="0" applyFont="1" applyFill="1" applyBorder="1" applyAlignment="1">
      <alignment horizontal="left" vertical="top" wrapText="1"/>
    </xf>
    <xf numFmtId="0" fontId="42" fillId="0" borderId="43" xfId="0" applyFont="1" applyFill="1" applyBorder="1" applyAlignment="1">
      <alignment horizontal="left" vertical="top" wrapText="1"/>
    </xf>
    <xf numFmtId="0" fontId="42" fillId="17" borderId="35" xfId="0" applyFont="1" applyFill="1" applyBorder="1" applyAlignment="1">
      <alignment horizontal="left" vertical="top" wrapText="1"/>
    </xf>
    <xf numFmtId="0" fontId="42" fillId="17" borderId="33" xfId="0" applyFont="1" applyFill="1" applyBorder="1" applyAlignment="1">
      <alignment horizontal="left" vertical="top" wrapText="1"/>
    </xf>
    <xf numFmtId="0" fontId="44" fillId="17" borderId="35" xfId="350" applyFont="1" applyFill="1" applyBorder="1" applyAlignment="1" applyProtection="1">
      <alignment horizontal="left" vertical="top" wrapText="1"/>
    </xf>
    <xf numFmtId="0" fontId="42" fillId="17" borderId="29" xfId="0" applyFont="1" applyFill="1" applyBorder="1" applyAlignment="1">
      <alignment horizontal="left" vertical="top" wrapText="1"/>
    </xf>
    <xf numFmtId="0" fontId="42" fillId="0" borderId="9" xfId="0" applyFont="1" applyFill="1" applyBorder="1" applyAlignment="1">
      <alignment horizontal="left" vertical="top" wrapText="1"/>
    </xf>
    <xf numFmtId="0" fontId="44" fillId="17" borderId="33" xfId="0" applyFont="1" applyFill="1" applyBorder="1" applyAlignment="1">
      <alignment horizontal="left" vertical="top" wrapText="1"/>
    </xf>
    <xf numFmtId="0" fontId="44" fillId="0" borderId="33" xfId="0" applyFont="1" applyFill="1" applyBorder="1" applyAlignment="1">
      <alignment horizontal="left" vertical="top" wrapText="1"/>
    </xf>
    <xf numFmtId="0" fontId="44" fillId="0" borderId="43" xfId="0" applyFont="1" applyFill="1" applyBorder="1" applyAlignment="1">
      <alignment horizontal="left" vertical="top" wrapText="1"/>
    </xf>
    <xf numFmtId="0" fontId="44" fillId="0" borderId="35" xfId="0" applyFont="1" applyFill="1" applyBorder="1" applyAlignment="1">
      <alignment horizontal="left" vertical="top" wrapText="1"/>
    </xf>
    <xf numFmtId="0" fontId="44" fillId="12" borderId="33" xfId="0" applyFont="1" applyFill="1" applyBorder="1" applyAlignment="1">
      <alignment horizontal="left" vertical="top" wrapText="1"/>
    </xf>
    <xf numFmtId="0" fontId="42" fillId="12" borderId="33" xfId="0" applyFont="1" applyFill="1" applyBorder="1" applyAlignment="1">
      <alignment horizontal="left" wrapText="1"/>
    </xf>
    <xf numFmtId="0" fontId="42" fillId="12" borderId="43" xfId="0" applyFont="1" applyFill="1" applyBorder="1" applyAlignment="1">
      <alignment horizontal="left" wrapText="1"/>
    </xf>
    <xf numFmtId="0" fontId="42" fillId="0" borderId="35" xfId="0" applyFont="1" applyFill="1" applyBorder="1" applyAlignment="1">
      <alignment horizontal="left" wrapText="1"/>
    </xf>
    <xf numFmtId="0" fontId="42" fillId="0" borderId="33" xfId="0" applyFont="1" applyFill="1" applyBorder="1" applyAlignment="1">
      <alignment horizontal="left" wrapText="1"/>
    </xf>
    <xf numFmtId="0" fontId="42" fillId="0" borderId="43" xfId="0" applyFont="1" applyFill="1" applyBorder="1" applyAlignment="1">
      <alignment horizontal="left" wrapText="1"/>
    </xf>
    <xf numFmtId="0" fontId="44" fillId="8" borderId="3" xfId="350" applyFont="1" applyFill="1" applyBorder="1" applyAlignment="1" applyProtection="1">
      <alignment horizontal="center" wrapText="1"/>
    </xf>
    <xf numFmtId="0" fontId="44" fillId="0" borderId="3" xfId="350" applyFont="1" applyFill="1" applyBorder="1" applyAlignment="1" applyProtection="1">
      <alignment horizontal="center" wrapText="1"/>
    </xf>
    <xf numFmtId="0" fontId="42" fillId="8" borderId="3" xfId="0" applyFont="1" applyFill="1" applyBorder="1" applyAlignment="1">
      <alignment horizontal="center" wrapText="1"/>
    </xf>
    <xf numFmtId="0" fontId="42" fillId="3" borderId="3" xfId="0" applyFont="1" applyFill="1" applyBorder="1" applyAlignment="1">
      <alignment horizontal="center" wrapText="1"/>
    </xf>
    <xf numFmtId="0" fontId="44" fillId="12" borderId="3" xfId="0" applyFont="1" applyFill="1" applyBorder="1" applyAlignment="1">
      <alignment horizontal="center" wrapText="1"/>
    </xf>
    <xf numFmtId="0" fontId="42" fillId="12" borderId="3" xfId="0" applyFont="1" applyFill="1" applyBorder="1" applyAlignment="1">
      <alignment horizontal="center" wrapText="1"/>
    </xf>
    <xf numFmtId="0" fontId="44" fillId="8" borderId="3" xfId="0" applyFont="1" applyFill="1" applyBorder="1" applyAlignment="1">
      <alignment horizontal="center" wrapText="1"/>
    </xf>
    <xf numFmtId="0" fontId="44" fillId="8" borderId="7" xfId="350" applyFont="1" applyFill="1" applyBorder="1" applyAlignment="1" applyProtection="1">
      <alignment horizontal="center" wrapText="1"/>
    </xf>
    <xf numFmtId="0" fontId="43" fillId="4" borderId="71" xfId="1" applyFont="1" applyFill="1" applyBorder="1" applyAlignment="1">
      <alignment horizontal="center" wrapText="1"/>
    </xf>
    <xf numFmtId="0" fontId="42" fillId="3" borderId="9" xfId="0" applyFont="1" applyFill="1" applyBorder="1" applyAlignment="1">
      <alignment horizontal="left" vertical="top" wrapText="1"/>
    </xf>
    <xf numFmtId="0" fontId="42" fillId="3" borderId="6" xfId="0" applyFont="1" applyFill="1" applyBorder="1" applyAlignment="1">
      <alignment horizontal="center" wrapText="1"/>
    </xf>
    <xf numFmtId="0" fontId="44" fillId="3" borderId="29" xfId="350" applyFont="1" applyFill="1" applyBorder="1" applyAlignment="1" applyProtection="1">
      <alignment horizontal="left" vertical="top" wrapText="1"/>
    </xf>
    <xf numFmtId="0" fontId="42" fillId="8" borderId="7" xfId="0" applyFont="1" applyFill="1" applyBorder="1" applyAlignment="1">
      <alignment horizontal="center" wrapText="1"/>
    </xf>
    <xf numFmtId="0" fontId="44" fillId="0" borderId="9" xfId="350" applyFont="1" applyFill="1" applyBorder="1" applyAlignment="1" applyProtection="1">
      <alignment horizontal="left" vertical="top" wrapText="1"/>
    </xf>
    <xf numFmtId="0" fontId="42" fillId="3" borderId="29" xfId="0" applyFont="1" applyFill="1" applyBorder="1" applyAlignment="1">
      <alignment horizontal="left" vertical="top" wrapText="1"/>
    </xf>
    <xf numFmtId="0" fontId="44" fillId="3" borderId="9" xfId="350" applyFont="1" applyFill="1" applyBorder="1" applyAlignment="1" applyProtection="1">
      <alignment horizontal="left" vertical="top" wrapText="1"/>
    </xf>
    <xf numFmtId="0" fontId="42" fillId="0" borderId="29" xfId="0" applyFont="1" applyFill="1" applyBorder="1" applyAlignment="1">
      <alignment horizontal="left" vertical="top" wrapText="1"/>
    </xf>
    <xf numFmtId="0" fontId="44" fillId="17" borderId="29" xfId="0" applyFont="1" applyFill="1" applyBorder="1" applyAlignment="1">
      <alignment horizontal="left" vertical="top" wrapText="1"/>
    </xf>
    <xf numFmtId="0" fontId="44" fillId="0" borderId="9" xfId="0" applyFont="1" applyFill="1" applyBorder="1" applyAlignment="1">
      <alignment horizontal="left" vertical="top" wrapText="1"/>
    </xf>
    <xf numFmtId="0" fontId="44" fillId="12" borderId="29" xfId="0" applyFont="1" applyFill="1" applyBorder="1" applyAlignment="1">
      <alignment horizontal="left" vertical="top" wrapText="1"/>
    </xf>
    <xf numFmtId="0" fontId="44" fillId="12" borderId="7" xfId="0" applyFont="1" applyFill="1" applyBorder="1" applyAlignment="1">
      <alignment horizontal="center" wrapText="1"/>
    </xf>
    <xf numFmtId="0" fontId="42" fillId="12" borderId="6" xfId="0" applyFont="1" applyFill="1" applyBorder="1" applyAlignment="1">
      <alignment horizontal="center" wrapText="1"/>
    </xf>
    <xf numFmtId="0" fontId="0" fillId="0" borderId="72" xfId="0" applyFont="1" applyBorder="1"/>
    <xf numFmtId="0" fontId="47" fillId="0" borderId="72" xfId="0" applyFont="1" applyBorder="1" applyAlignment="1">
      <alignment horizontal="center" vertical="center" wrapText="1"/>
    </xf>
    <xf numFmtId="0" fontId="60" fillId="0" borderId="61" xfId="0" applyFont="1" applyBorder="1" applyAlignment="1">
      <alignment horizontal="center" vertical="center" wrapText="1"/>
    </xf>
    <xf numFmtId="0" fontId="47" fillId="0" borderId="72" xfId="0" applyFont="1" applyBorder="1" applyAlignment="1">
      <alignment horizontal="left" vertical="top" wrapText="1"/>
    </xf>
    <xf numFmtId="0" fontId="62" fillId="0" borderId="78" xfId="0" applyFont="1" applyBorder="1" applyAlignment="1">
      <alignment horizontal="center" vertical="center" wrapText="1"/>
    </xf>
    <xf numFmtId="0" fontId="62" fillId="0" borderId="72" xfId="0" applyFont="1" applyBorder="1" applyAlignment="1">
      <alignment horizontal="center" vertical="center" wrapText="1"/>
    </xf>
    <xf numFmtId="0" fontId="63" fillId="0" borderId="72" xfId="0" applyFont="1" applyBorder="1" applyAlignment="1">
      <alignment horizontal="center" vertical="center" wrapText="1"/>
    </xf>
    <xf numFmtId="0" fontId="62" fillId="0" borderId="72" xfId="0" applyFont="1" applyBorder="1" applyAlignment="1">
      <alignment vertical="center" wrapText="1"/>
    </xf>
    <xf numFmtId="0" fontId="62" fillId="0" borderId="0" xfId="0" applyFont="1" applyBorder="1" applyAlignment="1">
      <alignment horizontal="center" vertical="center" wrapText="1"/>
    </xf>
    <xf numFmtId="0" fontId="0" fillId="0" borderId="0" xfId="0" applyFont="1" applyAlignment="1">
      <alignment horizontal="left" vertical="top" wrapText="1"/>
    </xf>
    <xf numFmtId="0" fontId="0" fillId="0" borderId="72" xfId="0" applyFont="1" applyBorder="1" applyAlignment="1">
      <alignment vertical="top" wrapText="1"/>
    </xf>
    <xf numFmtId="0" fontId="46" fillId="0" borderId="72" xfId="350" applyFont="1" applyFill="1" applyBorder="1" applyAlignment="1" applyProtection="1">
      <alignment horizontal="left" vertical="top" wrapText="1"/>
    </xf>
    <xf numFmtId="0" fontId="65" fillId="0" borderId="0" xfId="0" applyFont="1" applyBorder="1" applyAlignment="1">
      <alignment horizontal="left" vertical="center"/>
    </xf>
    <xf numFmtId="0" fontId="0" fillId="0" borderId="72" xfId="0" applyFont="1" applyBorder="1" applyAlignment="1">
      <alignment horizontal="left" vertical="top"/>
    </xf>
    <xf numFmtId="0" fontId="0" fillId="16" borderId="72" xfId="0" applyFont="1" applyFill="1" applyBorder="1" applyAlignment="1">
      <alignment horizontal="left" vertical="top" wrapText="1"/>
    </xf>
    <xf numFmtId="0" fontId="0" fillId="18" borderId="72" xfId="0" applyFont="1" applyFill="1" applyBorder="1" applyAlignment="1">
      <alignment horizontal="left" vertical="top" wrapText="1"/>
    </xf>
    <xf numFmtId="0" fontId="62" fillId="0" borderId="0" xfId="0" applyFont="1" applyBorder="1" applyAlignment="1">
      <alignment horizontal="left" vertical="top" wrapText="1"/>
    </xf>
    <xf numFmtId="0" fontId="0" fillId="7" borderId="72" xfId="0" applyFont="1" applyFill="1" applyBorder="1"/>
    <xf numFmtId="0" fontId="0" fillId="0" borderId="72" xfId="0" applyBorder="1"/>
    <xf numFmtId="0" fontId="44" fillId="0" borderId="72" xfId="350" applyFont="1" applyFill="1" applyBorder="1" applyAlignment="1" applyProtection="1">
      <alignment horizontal="left" vertical="top" wrapText="1"/>
    </xf>
    <xf numFmtId="0" fontId="42" fillId="0" borderId="72" xfId="0" applyFont="1" applyFill="1" applyBorder="1" applyAlignment="1">
      <alignment horizontal="left" vertical="top" wrapText="1"/>
    </xf>
    <xf numFmtId="0" fontId="44" fillId="3" borderId="72" xfId="350" applyFont="1" applyFill="1" applyBorder="1" applyAlignment="1" applyProtection="1">
      <alignment horizontal="left" vertical="top" wrapText="1"/>
    </xf>
    <xf numFmtId="0" fontId="66" fillId="0" borderId="72" xfId="0" applyFont="1" applyBorder="1" applyAlignment="1">
      <alignment horizontal="justify" vertical="center"/>
    </xf>
    <xf numFmtId="0" fontId="0" fillId="0" borderId="72" xfId="0" applyFont="1" applyBorder="1" applyAlignment="1"/>
    <xf numFmtId="0" fontId="0" fillId="0" borderId="78" xfId="0" applyBorder="1" applyAlignment="1"/>
    <xf numFmtId="0" fontId="0" fillId="0" borderId="72" xfId="0" applyBorder="1" applyAlignment="1"/>
    <xf numFmtId="0" fontId="62" fillId="0" borderId="72" xfId="0" applyFont="1" applyBorder="1" applyAlignment="1">
      <alignment horizontal="left" vertical="top" wrapText="1"/>
    </xf>
    <xf numFmtId="0" fontId="44" fillId="0" borderId="72" xfId="0" applyFont="1" applyFill="1" applyBorder="1" applyAlignment="1">
      <alignment horizontal="left" vertical="top" wrapText="1"/>
    </xf>
    <xf numFmtId="0" fontId="62" fillId="0" borderId="79" xfId="0" applyFont="1" applyBorder="1" applyAlignment="1">
      <alignment horizontal="center" vertical="center" wrapText="1"/>
    </xf>
    <xf numFmtId="0" fontId="62" fillId="0" borderId="80" xfId="0" applyFont="1" applyBorder="1" applyAlignment="1">
      <alignment horizontal="center" vertical="center" wrapText="1"/>
    </xf>
    <xf numFmtId="0" fontId="0" fillId="0" borderId="72" xfId="0" applyFont="1" applyBorder="1" applyAlignment="1">
      <alignment vertical="center" wrapText="1"/>
    </xf>
    <xf numFmtId="0" fontId="62" fillId="0" borderId="25" xfId="0" applyFont="1" applyBorder="1" applyAlignment="1">
      <alignment horizontal="center" vertical="center" wrapText="1"/>
    </xf>
    <xf numFmtId="0" fontId="62" fillId="0" borderId="3" xfId="0" applyFont="1" applyBorder="1" applyAlignment="1">
      <alignment horizontal="center" vertical="center" wrapText="1"/>
    </xf>
    <xf numFmtId="0" fontId="62" fillId="0" borderId="78" xfId="0" applyFont="1" applyBorder="1" applyAlignment="1">
      <alignment vertical="center" wrapText="1"/>
    </xf>
    <xf numFmtId="0" fontId="62" fillId="0" borderId="81" xfId="0" applyFont="1" applyBorder="1" applyAlignment="1">
      <alignment horizontal="center" vertical="center" wrapText="1"/>
    </xf>
    <xf numFmtId="0" fontId="62" fillId="0" borderId="0" xfId="0" applyFont="1" applyBorder="1" applyAlignment="1">
      <alignment vertical="center" wrapText="1"/>
    </xf>
    <xf numFmtId="0" fontId="63" fillId="0" borderId="78" xfId="0" applyFont="1" applyBorder="1" applyAlignment="1">
      <alignment horizontal="center" vertical="center" wrapText="1"/>
    </xf>
    <xf numFmtId="0" fontId="62" fillId="0" borderId="25" xfId="0" applyFont="1" applyBorder="1"/>
    <xf numFmtId="0" fontId="62" fillId="0" borderId="3" xfId="0" applyFont="1" applyBorder="1"/>
    <xf numFmtId="0" fontId="0" fillId="0" borderId="25" xfId="0" applyBorder="1"/>
    <xf numFmtId="0" fontId="0" fillId="0" borderId="3" xfId="0" applyBorder="1"/>
    <xf numFmtId="16" fontId="48" fillId="2" borderId="3" xfId="352" quotePrefix="1" applyNumberFormat="1" applyFont="1" applyFill="1" applyBorder="1" applyAlignment="1">
      <alignment vertical="center" wrapText="1"/>
    </xf>
    <xf numFmtId="49" fontId="48" fillId="2" borderId="3" xfId="352" quotePrefix="1" applyNumberFormat="1" applyFont="1" applyFill="1" applyBorder="1" applyAlignment="1">
      <alignment horizontal="center" vertical="center" wrapText="1"/>
    </xf>
    <xf numFmtId="0" fontId="51" fillId="0" borderId="0" xfId="0" applyFont="1" applyBorder="1" applyAlignment="1">
      <alignment horizontal="center" vertical="center" wrapText="1"/>
    </xf>
    <xf numFmtId="0" fontId="51" fillId="0" borderId="0" xfId="0" applyFont="1" applyBorder="1" applyAlignment="1">
      <alignment horizontal="left" vertical="center"/>
    </xf>
    <xf numFmtId="0" fontId="48" fillId="0" borderId="0" xfId="352" applyFont="1" applyBorder="1" applyAlignment="1">
      <alignment horizontal="left" vertical="top"/>
    </xf>
    <xf numFmtId="0" fontId="53" fillId="0" borderId="0" xfId="0" applyFont="1" applyBorder="1" applyAlignment="1">
      <alignment horizontal="left" vertical="center" wrapText="1"/>
    </xf>
    <xf numFmtId="0" fontId="52" fillId="0" borderId="13"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13" xfId="0" applyFont="1" applyBorder="1" applyAlignment="1">
      <alignment vertical="center" wrapText="1"/>
    </xf>
    <xf numFmtId="0" fontId="48" fillId="0" borderId="0" xfId="352" applyFont="1" applyBorder="1" applyAlignment="1">
      <alignment horizontal="center"/>
    </xf>
    <xf numFmtId="0" fontId="55" fillId="0" borderId="0" xfId="0" applyFont="1" applyBorder="1" applyAlignment="1">
      <alignment vertical="center" wrapText="1"/>
    </xf>
    <xf numFmtId="0" fontId="48" fillId="0" borderId="0" xfId="352" applyFont="1" applyBorder="1" applyAlignment="1">
      <alignment horizontal="center" vertical="center" wrapText="1"/>
    </xf>
    <xf numFmtId="9" fontId="48" fillId="0" borderId="0" xfId="352" applyNumberFormat="1" applyFont="1" applyBorder="1" applyAlignment="1">
      <alignment horizontal="center"/>
    </xf>
    <xf numFmtId="0" fontId="58" fillId="3" borderId="61" xfId="352" applyFont="1" applyFill="1" applyBorder="1" applyAlignment="1">
      <alignment horizontal="left" vertical="top" wrapText="1"/>
    </xf>
    <xf numFmtId="0" fontId="48" fillId="0" borderId="47" xfId="352" applyFont="1" applyBorder="1" applyAlignment="1">
      <alignment horizontal="left" vertical="top"/>
    </xf>
    <xf numFmtId="0" fontId="51" fillId="0" borderId="0" xfId="0" applyFont="1" applyBorder="1" applyAlignment="1">
      <alignment horizontal="left" vertical="center" wrapText="1"/>
    </xf>
    <xf numFmtId="0" fontId="47" fillId="12" borderId="72" xfId="0" applyFont="1" applyFill="1" applyBorder="1" applyAlignment="1">
      <alignment horizontal="center" vertical="center" wrapText="1"/>
    </xf>
    <xf numFmtId="0" fontId="63" fillId="0" borderId="83" xfId="0" applyFont="1" applyFill="1" applyBorder="1" applyAlignment="1">
      <alignment horizontal="center" vertical="center" wrapText="1"/>
    </xf>
    <xf numFmtId="0" fontId="0" fillId="12" borderId="72" xfId="0" applyFont="1" applyFill="1" applyBorder="1" applyAlignment="1">
      <alignment horizontal="center" vertical="center" wrapText="1"/>
    </xf>
    <xf numFmtId="0" fontId="0" fillId="12" borderId="72" xfId="0" applyFont="1" applyFill="1" applyBorder="1" applyAlignment="1">
      <alignment horizontal="left" vertical="top" wrapText="1"/>
    </xf>
    <xf numFmtId="0" fontId="0" fillId="8" borderId="72" xfId="0" applyFont="1" applyFill="1" applyBorder="1" applyAlignment="1">
      <alignment horizontal="left" vertical="top" wrapText="1"/>
    </xf>
    <xf numFmtId="9" fontId="0" fillId="0" borderId="72" xfId="0" applyNumberFormat="1" applyFont="1" applyBorder="1" applyAlignment="1">
      <alignment horizontal="center" vertical="center" wrapText="1"/>
    </xf>
    <xf numFmtId="0" fontId="0" fillId="6" borderId="72" xfId="0" applyFont="1" applyFill="1" applyBorder="1" applyAlignment="1">
      <alignment horizontal="left" vertical="top" wrapText="1"/>
    </xf>
    <xf numFmtId="0" fontId="0" fillId="6" borderId="72" xfId="0" applyFont="1" applyFill="1" applyBorder="1" applyAlignment="1">
      <alignment horizontal="center" vertical="center" wrapText="1"/>
    </xf>
    <xf numFmtId="0" fontId="44" fillId="12" borderId="72" xfId="350" applyFont="1" applyFill="1" applyBorder="1" applyAlignment="1" applyProtection="1">
      <alignment horizontal="left" vertical="top" wrapText="1"/>
    </xf>
    <xf numFmtId="0" fontId="42" fillId="12" borderId="72" xfId="0" applyFont="1" applyFill="1" applyBorder="1" applyAlignment="1">
      <alignment horizontal="left" vertical="top" wrapText="1"/>
    </xf>
    <xf numFmtId="0" fontId="66" fillId="12" borderId="72" xfId="0" applyFont="1" applyFill="1" applyBorder="1" applyAlignment="1">
      <alignment horizontal="justify" vertical="center"/>
    </xf>
    <xf numFmtId="0" fontId="47" fillId="12" borderId="72" xfId="0" applyFont="1" applyFill="1" applyBorder="1" applyAlignment="1">
      <alignment horizontal="left" vertical="top" wrapText="1"/>
    </xf>
    <xf numFmtId="0" fontId="44" fillId="12" borderId="72" xfId="0" applyFont="1" applyFill="1" applyBorder="1" applyAlignment="1">
      <alignment horizontal="left" vertical="top" wrapText="1"/>
    </xf>
    <xf numFmtId="0" fontId="0" fillId="12" borderId="72" xfId="0" applyFont="1" applyFill="1" applyBorder="1" applyAlignment="1">
      <alignment vertical="center" wrapText="1"/>
    </xf>
    <xf numFmtId="0" fontId="48" fillId="0" borderId="82" xfId="352" applyFont="1" applyBorder="1"/>
    <xf numFmtId="0" fontId="48" fillId="0" borderId="39" xfId="352" applyFont="1" applyBorder="1"/>
    <xf numFmtId="0" fontId="48" fillId="11" borderId="3" xfId="352" applyFont="1" applyFill="1" applyBorder="1" applyAlignment="1">
      <alignment horizontal="center" vertical="center" wrapText="1"/>
    </xf>
    <xf numFmtId="49" fontId="48" fillId="18" borderId="62" xfId="352" quotePrefix="1" applyNumberFormat="1" applyFont="1" applyFill="1" applyBorder="1" applyAlignment="1">
      <alignment horizontal="center" vertical="center" wrapText="1"/>
    </xf>
    <xf numFmtId="0" fontId="48" fillId="8" borderId="63" xfId="352" quotePrefix="1" applyFont="1" applyFill="1" applyBorder="1" applyAlignment="1">
      <alignment horizontal="center" vertical="center" wrapText="1"/>
    </xf>
    <xf numFmtId="0" fontId="48" fillId="21" borderId="63" xfId="352" quotePrefix="1" applyFont="1" applyFill="1" applyBorder="1" applyAlignment="1">
      <alignment horizontal="center" vertical="center" wrapText="1"/>
    </xf>
    <xf numFmtId="0" fontId="48" fillId="22" borderId="63" xfId="352" quotePrefix="1" applyFont="1" applyFill="1" applyBorder="1" applyAlignment="1">
      <alignment horizontal="center" vertical="center" wrapText="1"/>
    </xf>
    <xf numFmtId="0" fontId="48" fillId="20" borderId="63" xfId="352" quotePrefix="1" applyFont="1" applyFill="1" applyBorder="1" applyAlignment="1">
      <alignment horizontal="center" vertical="center" wrapText="1"/>
    </xf>
    <xf numFmtId="0" fontId="48" fillId="6" borderId="63" xfId="352" quotePrefix="1" applyFont="1" applyFill="1" applyBorder="1" applyAlignment="1">
      <alignment horizontal="center" vertical="center" wrapText="1"/>
    </xf>
    <xf numFmtId="0" fontId="49" fillId="3" borderId="3" xfId="0" applyFont="1" applyFill="1" applyBorder="1" applyAlignment="1">
      <alignment horizontal="left" vertical="top" wrapText="1"/>
    </xf>
    <xf numFmtId="0" fontId="49" fillId="3" borderId="3" xfId="0" applyFont="1" applyFill="1" applyBorder="1" applyAlignment="1">
      <alignment horizontal="center" vertical="center" wrapText="1"/>
    </xf>
    <xf numFmtId="9" fontId="48" fillId="3" borderId="3" xfId="350" applyNumberFormat="1" applyFont="1" applyFill="1" applyBorder="1" applyAlignment="1" applyProtection="1">
      <alignment horizontal="center" vertical="center" wrapText="1"/>
    </xf>
    <xf numFmtId="0" fontId="47" fillId="4" borderId="3" xfId="1" applyFont="1" applyFill="1" applyBorder="1" applyAlignment="1">
      <alignment horizontal="center" vertical="center" wrapText="1"/>
    </xf>
    <xf numFmtId="9" fontId="48" fillId="0" borderId="3" xfId="350" applyNumberFormat="1" applyFont="1" applyFill="1" applyBorder="1" applyAlignment="1" applyProtection="1">
      <alignment horizontal="center" vertical="center" wrapText="1"/>
    </xf>
    <xf numFmtId="1" fontId="48" fillId="0" borderId="3" xfId="1" applyNumberFormat="1" applyFont="1" applyFill="1" applyBorder="1" applyAlignment="1">
      <alignment horizontal="center" vertical="center" wrapText="1"/>
    </xf>
    <xf numFmtId="0" fontId="0" fillId="0" borderId="0" xfId="0" applyBorder="1"/>
    <xf numFmtId="0" fontId="68" fillId="3" borderId="3" xfId="353" applyFill="1" applyBorder="1" applyAlignment="1">
      <alignment horizontal="center" vertical="top" wrapText="1"/>
    </xf>
    <xf numFmtId="0" fontId="68" fillId="3" borderId="7" xfId="353" applyFill="1" applyBorder="1" applyAlignment="1">
      <alignment horizontal="center" vertical="center" wrapText="1"/>
    </xf>
    <xf numFmtId="0" fontId="68" fillId="3" borderId="3" xfId="353" applyFill="1" applyBorder="1" applyAlignment="1">
      <alignment horizontal="center" vertical="center" wrapText="1"/>
    </xf>
    <xf numFmtId="0" fontId="47" fillId="4" borderId="3" xfId="1" applyFont="1" applyFill="1" applyBorder="1" applyAlignment="1">
      <alignment horizontal="center" vertical="center"/>
    </xf>
    <xf numFmtId="0" fontId="0" fillId="0" borderId="3" xfId="0" applyFont="1" applyFill="1" applyBorder="1"/>
    <xf numFmtId="0" fontId="48" fillId="2" borderId="3" xfId="352" applyFont="1" applyFill="1" applyBorder="1" applyAlignment="1">
      <alignment horizontal="center" vertical="center" wrapText="1"/>
    </xf>
    <xf numFmtId="1" fontId="49" fillId="3" borderId="3" xfId="1" applyNumberFormat="1" applyFont="1" applyFill="1" applyBorder="1" applyAlignment="1">
      <alignment horizontal="center" vertical="center" wrapText="1"/>
    </xf>
    <xf numFmtId="0" fontId="0" fillId="0" borderId="72" xfId="0" applyFont="1" applyBorder="1" applyAlignment="1">
      <alignment horizontal="center" vertical="center" wrapText="1"/>
    </xf>
    <xf numFmtId="0" fontId="57" fillId="2" borderId="3" xfId="352" applyFont="1" applyFill="1" applyBorder="1" applyAlignment="1">
      <alignment horizontal="center" vertical="center" wrapText="1"/>
    </xf>
    <xf numFmtId="3" fontId="48" fillId="3" borderId="3" xfId="352" applyNumberFormat="1" applyFont="1" applyFill="1" applyBorder="1" applyAlignment="1">
      <alignment horizontal="center" vertical="center" wrapText="1"/>
    </xf>
    <xf numFmtId="9" fontId="57" fillId="25" borderId="54" xfId="351" applyNumberFormat="1" applyFont="1" applyFill="1" applyBorder="1" applyAlignment="1" applyProtection="1">
      <alignment horizontal="center" vertical="center" wrapText="1"/>
    </xf>
    <xf numFmtId="1" fontId="48" fillId="3" borderId="3" xfId="352" applyNumberFormat="1" applyFont="1" applyFill="1" applyBorder="1" applyAlignment="1" applyProtection="1">
      <alignment horizontal="center" vertical="center" wrapText="1"/>
    </xf>
    <xf numFmtId="0" fontId="48" fillId="24" borderId="3" xfId="352" quotePrefix="1" applyFont="1" applyFill="1" applyBorder="1" applyAlignment="1">
      <alignment horizontal="center" vertical="center" wrapText="1"/>
    </xf>
    <xf numFmtId="9" fontId="57" fillId="25" borderId="3" xfId="351" applyNumberFormat="1" applyFont="1" applyFill="1" applyBorder="1" applyAlignment="1" applyProtection="1">
      <alignment horizontal="center" vertical="center" wrapText="1"/>
    </xf>
    <xf numFmtId="3" fontId="48" fillId="0" borderId="3" xfId="352" applyNumberFormat="1" applyFont="1" applyBorder="1" applyAlignment="1">
      <alignment horizontal="center" vertical="center"/>
    </xf>
    <xf numFmtId="9" fontId="57" fillId="3" borderId="3" xfId="351" applyNumberFormat="1" applyFont="1" applyFill="1" applyBorder="1" applyAlignment="1" applyProtection="1">
      <alignment horizontal="center" vertical="center" wrapText="1"/>
    </xf>
    <xf numFmtId="3" fontId="48" fillId="0" borderId="0" xfId="352" applyNumberFormat="1" applyFont="1"/>
    <xf numFmtId="0" fontId="48" fillId="0" borderId="25" xfId="352" applyFont="1" applyBorder="1" applyAlignment="1">
      <alignment horizontal="left" vertical="top"/>
    </xf>
    <xf numFmtId="0" fontId="48" fillId="0" borderId="10" xfId="352" applyFont="1" applyBorder="1" applyAlignment="1">
      <alignment horizontal="left" vertical="top"/>
    </xf>
    <xf numFmtId="0" fontId="48" fillId="0" borderId="60" xfId="352" applyFont="1" applyBorder="1" applyAlignment="1">
      <alignment horizontal="left" vertical="top"/>
    </xf>
    <xf numFmtId="0" fontId="48" fillId="0" borderId="3" xfId="352" applyFont="1" applyBorder="1" applyAlignment="1">
      <alignment horizontal="left" vertical="top"/>
    </xf>
    <xf numFmtId="0" fontId="48" fillId="2" borderId="3" xfId="352" applyFont="1" applyFill="1" applyBorder="1" applyAlignment="1">
      <alignment vertical="center" wrapText="1"/>
    </xf>
    <xf numFmtId="0" fontId="48" fillId="14" borderId="3" xfId="352" applyFont="1" applyFill="1" applyBorder="1" applyAlignment="1">
      <alignment horizontal="center" vertical="center" wrapText="1"/>
    </xf>
    <xf numFmtId="0" fontId="48" fillId="7" borderId="3" xfId="352" applyFont="1" applyFill="1" applyBorder="1" applyAlignment="1">
      <alignment horizontal="center" vertical="center"/>
    </xf>
    <xf numFmtId="0" fontId="48" fillId="16" borderId="3" xfId="352" applyFont="1" applyFill="1" applyBorder="1" applyAlignment="1">
      <alignment horizontal="center" vertical="center"/>
    </xf>
    <xf numFmtId="0" fontId="48" fillId="15" borderId="3" xfId="352" applyFont="1" applyFill="1" applyBorder="1" applyAlignment="1">
      <alignment horizontal="center" vertical="center" wrapText="1"/>
    </xf>
    <xf numFmtId="9" fontId="48" fillId="7" borderId="3" xfId="352" quotePrefix="1" applyNumberFormat="1" applyFont="1" applyFill="1" applyBorder="1" applyAlignment="1">
      <alignment horizontal="center" vertical="center" wrapText="1"/>
    </xf>
    <xf numFmtId="9" fontId="48" fillId="2" borderId="3" xfId="351" applyNumberFormat="1" applyFont="1" applyFill="1" applyBorder="1" applyAlignment="1">
      <alignment horizontal="center" vertical="center" wrapText="1"/>
    </xf>
    <xf numFmtId="9" fontId="48" fillId="0" borderId="3" xfId="352" applyNumberFormat="1" applyFont="1" applyBorder="1" applyAlignment="1">
      <alignment horizontal="center" vertical="center"/>
    </xf>
    <xf numFmtId="9" fontId="48" fillId="7" borderId="3" xfId="352" quotePrefix="1" applyNumberFormat="1" applyFont="1" applyFill="1" applyBorder="1" applyAlignment="1">
      <alignment horizontal="center" wrapText="1"/>
    </xf>
    <xf numFmtId="9" fontId="48" fillId="16" borderId="3" xfId="352" quotePrefix="1" applyNumberFormat="1" applyFont="1" applyFill="1" applyBorder="1" applyAlignment="1">
      <alignment horizontal="center" wrapText="1"/>
    </xf>
    <xf numFmtId="0" fontId="0" fillId="0" borderId="0" xfId="0" applyBorder="1" applyAlignment="1">
      <alignment horizontal="center" vertical="center"/>
    </xf>
    <xf numFmtId="0" fontId="0" fillId="0" borderId="0" xfId="0" applyBorder="1" applyAlignment="1">
      <alignment horizontal="left" vertical="center" wrapText="1"/>
    </xf>
    <xf numFmtId="0" fontId="48" fillId="0" borderId="0" xfId="350" applyFont="1" applyFill="1" applyBorder="1" applyAlignment="1" applyProtection="1">
      <alignment horizontal="left" vertical="top" wrapText="1"/>
    </xf>
    <xf numFmtId="0" fontId="48" fillId="0" borderId="11" xfId="350" applyFont="1" applyFill="1" applyBorder="1" applyAlignment="1" applyProtection="1">
      <alignment horizontal="center" vertical="center" wrapText="1"/>
    </xf>
    <xf numFmtId="9" fontId="48" fillId="0" borderId="0" xfId="350" applyNumberFormat="1" applyFont="1" applyFill="1" applyBorder="1" applyAlignment="1" applyProtection="1">
      <alignment horizontal="center" vertical="center" wrapText="1"/>
    </xf>
    <xf numFmtId="1" fontId="48" fillId="0" borderId="0" xfId="1" applyNumberFormat="1" applyFont="1" applyFill="1" applyBorder="1" applyAlignment="1">
      <alignment horizontal="center" vertical="center" wrapText="1"/>
    </xf>
    <xf numFmtId="0" fontId="48" fillId="3" borderId="0" xfId="350" applyFont="1" applyFill="1" applyBorder="1" applyAlignment="1" applyProtection="1">
      <alignment horizontal="left" vertical="top" wrapText="1"/>
    </xf>
    <xf numFmtId="0" fontId="0" fillId="0" borderId="3" xfId="0" applyFont="1" applyFill="1" applyBorder="1" applyAlignment="1"/>
    <xf numFmtId="0" fontId="73" fillId="0" borderId="3" xfId="0" applyFont="1" applyBorder="1" applyAlignment="1">
      <alignment horizontal="center"/>
    </xf>
    <xf numFmtId="0" fontId="73" fillId="0" borderId="0" xfId="0" applyFont="1"/>
    <xf numFmtId="0" fontId="72" fillId="0" borderId="0" xfId="0" applyFont="1" applyBorder="1" applyAlignment="1">
      <alignment vertical="center" wrapText="1"/>
    </xf>
    <xf numFmtId="0" fontId="72" fillId="0" borderId="0" xfId="0" applyFont="1"/>
    <xf numFmtId="0" fontId="48" fillId="26" borderId="3" xfId="350" applyFont="1" applyFill="1" applyBorder="1" applyAlignment="1" applyProtection="1">
      <alignment horizontal="left" vertical="top" wrapText="1"/>
    </xf>
    <xf numFmtId="0" fontId="0" fillId="0" borderId="0" xfId="0" applyBorder="1" applyAlignment="1">
      <alignment horizontal="center" vertical="center" wrapText="1"/>
    </xf>
    <xf numFmtId="0" fontId="0" fillId="0" borderId="0" xfId="0" applyBorder="1" applyAlignment="1">
      <alignment horizontal="left" vertical="top" wrapText="1"/>
    </xf>
    <xf numFmtId="0" fontId="76" fillId="3" borderId="3" xfId="0" applyFont="1" applyFill="1" applyBorder="1" applyAlignment="1">
      <alignment horizontal="left" vertical="top" wrapText="1"/>
    </xf>
    <xf numFmtId="0" fontId="73" fillId="0" borderId="7" xfId="0" applyFont="1" applyBorder="1" applyAlignment="1">
      <alignment vertical="center" wrapText="1"/>
    </xf>
    <xf numFmtId="49" fontId="0" fillId="0" borderId="3" xfId="0" applyNumberFormat="1" applyFont="1" applyFill="1" applyBorder="1" applyAlignment="1">
      <alignment horizontal="center" vertical="center"/>
    </xf>
    <xf numFmtId="1" fontId="0" fillId="0" borderId="3" xfId="0" applyNumberFormat="1" applyFont="1" applyFill="1" applyBorder="1"/>
    <xf numFmtId="0" fontId="73" fillId="0" borderId="3" xfId="0" applyFont="1" applyBorder="1"/>
    <xf numFmtId="0" fontId="73" fillId="0" borderId="7" xfId="0" applyFont="1" applyBorder="1" applyAlignment="1">
      <alignment horizontal="center" wrapText="1"/>
    </xf>
    <xf numFmtId="0" fontId="48" fillId="0" borderId="3" xfId="0" applyFont="1" applyBorder="1" applyAlignment="1">
      <alignment horizontal="left" vertical="center" wrapText="1" indent="5"/>
    </xf>
    <xf numFmtId="0" fontId="48" fillId="26" borderId="33" xfId="350" applyFont="1" applyFill="1" applyBorder="1" applyAlignment="1" applyProtection="1">
      <alignment horizontal="center" vertical="center" wrapText="1"/>
    </xf>
    <xf numFmtId="0" fontId="73" fillId="0" borderId="25" xfId="0" applyFont="1" applyBorder="1" applyAlignment="1">
      <alignment vertical="center" wrapText="1"/>
    </xf>
    <xf numFmtId="0" fontId="48" fillId="26" borderId="3" xfId="350" applyFont="1" applyFill="1" applyBorder="1" applyAlignment="1" applyProtection="1">
      <alignment horizontal="left" vertical="center" wrapText="1"/>
    </xf>
    <xf numFmtId="0" fontId="73" fillId="0" borderId="3" xfId="0" applyFont="1" applyBorder="1" applyAlignment="1">
      <alignment vertical="center" wrapText="1"/>
    </xf>
    <xf numFmtId="0" fontId="0" fillId="0" borderId="7" xfId="0" applyBorder="1" applyAlignment="1">
      <alignment wrapText="1"/>
    </xf>
    <xf numFmtId="0" fontId="0" fillId="0" borderId="6" xfId="0" applyBorder="1" applyAlignment="1">
      <alignment vertical="center" wrapText="1"/>
    </xf>
    <xf numFmtId="0" fontId="73" fillId="0" borderId="0" xfId="0" applyFont="1" applyAlignment="1"/>
    <xf numFmtId="0" fontId="73" fillId="0" borderId="6" xfId="0" applyFont="1" applyBorder="1"/>
    <xf numFmtId="0" fontId="72" fillId="0" borderId="6" xfId="0" applyFont="1" applyBorder="1" applyAlignment="1">
      <alignment vertical="center" wrapText="1"/>
    </xf>
    <xf numFmtId="0" fontId="73" fillId="0" borderId="6" xfId="0" applyFont="1" applyBorder="1" applyAlignment="1">
      <alignment horizontal="center" vertical="center" wrapText="1"/>
    </xf>
    <xf numFmtId="0" fontId="48" fillId="0" borderId="6" xfId="0" applyFont="1" applyBorder="1" applyAlignment="1">
      <alignment horizontal="left" vertical="center" wrapText="1" indent="5"/>
    </xf>
    <xf numFmtId="0" fontId="0" fillId="0" borderId="3" xfId="0" applyFill="1" applyBorder="1" applyAlignment="1">
      <alignment horizontal="right"/>
    </xf>
    <xf numFmtId="0" fontId="0" fillId="0" borderId="0" xfId="0" applyBorder="1" applyAlignment="1"/>
    <xf numFmtId="0" fontId="0" fillId="0" borderId="3" xfId="0" applyBorder="1" applyAlignment="1">
      <alignment vertical="top" wrapText="1"/>
    </xf>
    <xf numFmtId="0" fontId="67" fillId="0" borderId="33" xfId="0" applyFont="1" applyBorder="1"/>
    <xf numFmtId="0" fontId="0" fillId="0" borderId="2" xfId="0" applyBorder="1"/>
    <xf numFmtId="0" fontId="81" fillId="4" borderId="3" xfId="0" applyFont="1" applyFill="1" applyBorder="1"/>
    <xf numFmtId="0" fontId="52" fillId="28" borderId="3" xfId="0" applyFont="1" applyFill="1" applyBorder="1"/>
    <xf numFmtId="0" fontId="0" fillId="9" borderId="3" xfId="0" applyFill="1" applyBorder="1" applyAlignment="1">
      <alignment horizontal="right"/>
    </xf>
    <xf numFmtId="0" fontId="78" fillId="9" borderId="3" xfId="0" applyFont="1" applyFill="1" applyBorder="1" applyAlignment="1">
      <alignment horizontal="center" vertical="center"/>
    </xf>
    <xf numFmtId="14" fontId="0" fillId="9" borderId="3" xfId="0" applyNumberFormat="1" applyFill="1" applyBorder="1" applyAlignment="1">
      <alignment horizontal="right"/>
    </xf>
    <xf numFmtId="0" fontId="0" fillId="0" borderId="0" xfId="0" applyAlignment="1">
      <alignment horizontal="right"/>
    </xf>
    <xf numFmtId="0" fontId="0" fillId="9" borderId="3" xfId="0" applyFill="1" applyBorder="1" applyAlignment="1">
      <alignment horizontal="left" vertical="top" wrapText="1"/>
    </xf>
    <xf numFmtId="0" fontId="0" fillId="0" borderId="3" xfId="0" applyBorder="1" applyAlignment="1">
      <alignment wrapText="1"/>
    </xf>
    <xf numFmtId="0" fontId="82" fillId="13" borderId="6" xfId="0" applyFont="1" applyFill="1" applyBorder="1"/>
    <xf numFmtId="0" fontId="0" fillId="0" borderId="3" xfId="0" applyBorder="1" applyAlignment="1">
      <alignment vertical="top"/>
    </xf>
    <xf numFmtId="0" fontId="0" fillId="0" borderId="3" xfId="0" applyFill="1" applyBorder="1" applyAlignment="1">
      <alignment vertical="top"/>
    </xf>
    <xf numFmtId="49" fontId="0" fillId="0" borderId="3" xfId="0" applyNumberFormat="1" applyBorder="1" applyAlignment="1">
      <alignment horizontal="right" vertical="top" wrapText="1"/>
    </xf>
    <xf numFmtId="0" fontId="0" fillId="0" borderId="3" xfId="0" applyFill="1" applyBorder="1" applyAlignment="1">
      <alignment horizontal="right" vertical="top"/>
    </xf>
    <xf numFmtId="0" fontId="0" fillId="0" borderId="8" xfId="0" applyFill="1" applyBorder="1" applyAlignment="1">
      <alignment vertical="top" wrapText="1"/>
    </xf>
    <xf numFmtId="0" fontId="75" fillId="0" borderId="33" xfId="0" applyFont="1" applyBorder="1" applyAlignment="1"/>
    <xf numFmtId="0" fontId="48" fillId="3" borderId="3" xfId="350" applyFont="1" applyFill="1" applyBorder="1" applyAlignment="1" applyProtection="1">
      <alignment horizontal="left" vertical="top" wrapText="1"/>
    </xf>
    <xf numFmtId="0" fontId="0" fillId="0" borderId="72" xfId="0" applyFont="1" applyBorder="1" applyAlignment="1">
      <alignment horizontal="left" vertical="top" wrapText="1"/>
    </xf>
    <xf numFmtId="0" fontId="0" fillId="0" borderId="2" xfId="0" applyBorder="1" applyAlignment="1"/>
    <xf numFmtId="0" fontId="0" fillId="0" borderId="25" xfId="0" applyBorder="1" applyAlignment="1"/>
    <xf numFmtId="0" fontId="0" fillId="0" borderId="7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Alignment="1"/>
    <xf numFmtId="0" fontId="0" fillId="0" borderId="3" xfId="0" applyFont="1" applyFill="1" applyBorder="1" applyAlignment="1">
      <alignment horizontal="left" vertical="top" wrapText="1"/>
    </xf>
    <xf numFmtId="0" fontId="69" fillId="19" borderId="0" xfId="0" applyFont="1" applyFill="1" applyBorder="1" applyAlignment="1">
      <alignment vertical="center"/>
    </xf>
    <xf numFmtId="0" fontId="0" fillId="0" borderId="3" xfId="0" applyFont="1" applyBorder="1" applyAlignment="1">
      <alignment horizontal="left" vertical="top" wrapText="1"/>
    </xf>
    <xf numFmtId="0" fontId="0" fillId="0" borderId="6" xfId="0" applyFont="1" applyFill="1" applyBorder="1" applyAlignment="1">
      <alignment horizontal="left" vertical="top" wrapText="1"/>
    </xf>
    <xf numFmtId="0" fontId="48" fillId="0" borderId="3" xfId="350" applyFont="1" applyFill="1" applyBorder="1" applyAlignment="1" applyProtection="1">
      <alignment horizontal="center" vertical="center" wrapText="1"/>
    </xf>
    <xf numFmtId="0" fontId="0" fillId="0" borderId="11" xfId="0" applyBorder="1" applyAlignment="1"/>
    <xf numFmtId="0" fontId="0" fillId="0" borderId="8" xfId="0" applyBorder="1" applyAlignment="1">
      <alignment horizontal="left" vertical="top" wrapText="1"/>
    </xf>
    <xf numFmtId="0" fontId="48" fillId="0" borderId="3" xfId="350" applyFont="1" applyFill="1" applyBorder="1" applyAlignment="1" applyProtection="1">
      <alignment horizontal="left" vertical="top" wrapText="1"/>
    </xf>
    <xf numFmtId="0" fontId="72" fillId="0" borderId="3" xfId="0" applyFont="1" applyBorder="1" applyAlignment="1">
      <alignment horizontal="center" vertical="center" wrapText="1"/>
    </xf>
    <xf numFmtId="0" fontId="0" fillId="0" borderId="0" xfId="0" applyAlignment="1">
      <alignment vertical="center" wrapText="1"/>
    </xf>
    <xf numFmtId="0" fontId="73" fillId="0" borderId="3" xfId="0" applyFont="1" applyBorder="1" applyAlignment="1">
      <alignment horizontal="center" vertical="center" wrapText="1"/>
    </xf>
    <xf numFmtId="0" fontId="0" fillId="0" borderId="7" xfId="0" applyBorder="1" applyAlignment="1">
      <alignment vertical="center" wrapText="1"/>
    </xf>
    <xf numFmtId="0" fontId="73" fillId="0" borderId="0" xfId="0" applyFont="1" applyBorder="1" applyAlignment="1">
      <alignment vertical="center" wrapText="1"/>
    </xf>
    <xf numFmtId="0" fontId="0" fillId="0" borderId="3" xfId="0" applyBorder="1" applyAlignment="1">
      <alignment vertical="center" wrapText="1"/>
    </xf>
    <xf numFmtId="0" fontId="73" fillId="0" borderId="7" xfId="0" applyFont="1" applyBorder="1" applyAlignment="1"/>
    <xf numFmtId="0" fontId="72" fillId="0" borderId="3" xfId="0" applyFont="1" applyBorder="1" applyAlignment="1">
      <alignment vertical="center" wrapText="1"/>
    </xf>
    <xf numFmtId="0" fontId="0" fillId="0" borderId="9" xfId="0" applyFont="1" applyFill="1" applyBorder="1" applyAlignment="1">
      <alignment horizontal="left" vertical="top" wrapText="1"/>
    </xf>
    <xf numFmtId="0" fontId="0" fillId="0" borderId="3" xfId="0" applyFont="1" applyFill="1" applyBorder="1" applyAlignment="1">
      <alignment horizontal="center" vertical="center"/>
    </xf>
    <xf numFmtId="0" fontId="0" fillId="0" borderId="3" xfId="0" applyFont="1" applyBorder="1" applyAlignment="1">
      <alignment vertical="center" wrapText="1"/>
    </xf>
    <xf numFmtId="0" fontId="59" fillId="21" borderId="0" xfId="0" applyFont="1" applyFill="1" applyAlignment="1">
      <alignment vertical="center"/>
    </xf>
    <xf numFmtId="0" fontId="51" fillId="0" borderId="0" xfId="0" applyFont="1" applyBorder="1" applyAlignment="1">
      <alignment horizontal="left" vertical="top" wrapText="1"/>
    </xf>
    <xf numFmtId="0" fontId="51" fillId="0" borderId="3" xfId="0" applyFont="1" applyBorder="1" applyAlignment="1">
      <alignment horizontal="center" vertical="center" wrapText="1"/>
    </xf>
    <xf numFmtId="0" fontId="57" fillId="3" borderId="0" xfId="352" applyFont="1" applyFill="1" applyBorder="1" applyAlignment="1">
      <alignment horizontal="center" vertical="center" wrapText="1"/>
    </xf>
    <xf numFmtId="0" fontId="57" fillId="3" borderId="56" xfId="352" applyFont="1" applyFill="1" applyBorder="1" applyAlignment="1">
      <alignment horizontal="center" vertical="center" wrapText="1"/>
    </xf>
    <xf numFmtId="0" fontId="53" fillId="0" borderId="3" xfId="0" applyFont="1" applyBorder="1" applyAlignment="1">
      <alignment horizontal="left" vertical="center" wrapText="1"/>
    </xf>
    <xf numFmtId="0" fontId="71" fillId="0" borderId="3" xfId="0" applyFont="1" applyFill="1" applyBorder="1" applyAlignment="1">
      <alignment horizontal="left" vertical="top" wrapText="1"/>
    </xf>
    <xf numFmtId="0" fontId="71" fillId="0" borderId="0" xfId="0" applyFont="1"/>
    <xf numFmtId="0" fontId="71" fillId="3" borderId="0" xfId="0" applyFont="1" applyFill="1"/>
    <xf numFmtId="0" fontId="85" fillId="4" borderId="3" xfId="1" applyFont="1" applyFill="1" applyBorder="1" applyAlignment="1">
      <alignment horizontal="center" vertical="center" wrapText="1"/>
    </xf>
    <xf numFmtId="0" fontId="90" fillId="0" borderId="0" xfId="0" applyFont="1"/>
    <xf numFmtId="0" fontId="71" fillId="0" borderId="0" xfId="0" applyFont="1" applyBorder="1" applyAlignment="1">
      <alignment wrapText="1"/>
    </xf>
    <xf numFmtId="0" fontId="71" fillId="0" borderId="0" xfId="0" applyFont="1" applyFill="1" applyAlignment="1">
      <alignment horizontal="left" vertical="top" wrapText="1"/>
    </xf>
    <xf numFmtId="49" fontId="86" fillId="4" borderId="3" xfId="1" applyNumberFormat="1" applyFont="1" applyFill="1" applyBorder="1" applyAlignment="1">
      <alignment horizontal="center" vertical="center" wrapText="1"/>
    </xf>
    <xf numFmtId="0" fontId="87" fillId="0" borderId="3" xfId="0" applyFont="1" applyFill="1" applyBorder="1" applyAlignment="1">
      <alignment vertical="top" wrapText="1"/>
    </xf>
    <xf numFmtId="0" fontId="86" fillId="4" borderId="3" xfId="1" applyFont="1" applyFill="1" applyBorder="1" applyAlignment="1">
      <alignment horizontal="center" vertical="center" wrapText="1"/>
    </xf>
    <xf numFmtId="0" fontId="71" fillId="0" borderId="0" xfId="0" applyFont="1" applyAlignment="1">
      <alignment horizontal="center" vertical="center"/>
    </xf>
    <xf numFmtId="0" fontId="71" fillId="0" borderId="0" xfId="0" applyFont="1" applyFill="1"/>
    <xf numFmtId="0" fontId="45" fillId="3" borderId="72" xfId="0" applyFont="1" applyFill="1" applyBorder="1" applyAlignment="1">
      <alignment horizontal="left" vertical="top" wrapText="1"/>
    </xf>
    <xf numFmtId="0" fontId="45" fillId="3" borderId="0" xfId="0" applyFont="1" applyFill="1" applyAlignment="1">
      <alignment horizontal="left" vertical="top" wrapText="1"/>
    </xf>
    <xf numFmtId="0" fontId="45" fillId="3" borderId="0" xfId="0" applyFont="1" applyFill="1"/>
    <xf numFmtId="0" fontId="71" fillId="0" borderId="0" xfId="0" applyFont="1" applyAlignment="1"/>
    <xf numFmtId="0" fontId="71" fillId="0" borderId="0" xfId="0" applyFont="1" applyAlignment="1">
      <alignment horizontal="left" vertical="top"/>
    </xf>
    <xf numFmtId="0" fontId="71" fillId="0" borderId="0" xfId="0" applyFont="1" applyAlignment="1">
      <alignment vertical="top"/>
    </xf>
    <xf numFmtId="0" fontId="45" fillId="3" borderId="0" xfId="0" applyFont="1" applyFill="1" applyAlignment="1">
      <alignment horizontal="center" vertical="center" wrapText="1"/>
    </xf>
    <xf numFmtId="0" fontId="90" fillId="0" borderId="0" xfId="0" applyFont="1" applyAlignment="1"/>
    <xf numFmtId="0" fontId="45" fillId="0" borderId="0" xfId="0" applyFont="1" applyFill="1"/>
    <xf numFmtId="0" fontId="85" fillId="0" borderId="3" xfId="1" applyFont="1" applyFill="1" applyBorder="1" applyAlignment="1">
      <alignment horizontal="center" vertical="center" wrapText="1"/>
    </xf>
    <xf numFmtId="0" fontId="90" fillId="0" borderId="0" xfId="0" applyFont="1" applyFill="1"/>
    <xf numFmtId="0" fontId="91" fillId="23" borderId="0" xfId="352" quotePrefix="1" applyFont="1" applyFill="1" applyBorder="1" applyAlignment="1">
      <alignment horizontal="left" vertical="center"/>
    </xf>
    <xf numFmtId="0" fontId="85" fillId="22" borderId="80" xfId="1" applyFont="1" applyFill="1" applyBorder="1" applyAlignment="1">
      <alignment horizontal="center" vertical="center" wrapText="1"/>
    </xf>
    <xf numFmtId="0" fontId="71" fillId="0" borderId="24" xfId="0" applyFont="1" applyFill="1" applyBorder="1" applyAlignment="1">
      <alignment horizontal="left" vertical="top" wrapText="1"/>
    </xf>
    <xf numFmtId="0" fontId="85" fillId="22" borderId="87" xfId="1" applyFont="1" applyFill="1" applyBorder="1" applyAlignment="1">
      <alignment horizontal="center" vertical="center" wrapText="1"/>
    </xf>
    <xf numFmtId="0" fontId="62" fillId="0" borderId="6" xfId="0" applyFont="1" applyBorder="1" applyAlignment="1">
      <alignment horizontal="center" wrapText="1"/>
    </xf>
    <xf numFmtId="0" fontId="0" fillId="0" borderId="6" xfId="0" applyFont="1" applyBorder="1" applyAlignment="1">
      <alignment horizontal="center"/>
    </xf>
    <xf numFmtId="0" fontId="94" fillId="0" borderId="0" xfId="357" applyFont="1"/>
    <xf numFmtId="49" fontId="91" fillId="0" borderId="69" xfId="357" applyNumberFormat="1" applyFont="1" applyFill="1" applyBorder="1" applyAlignment="1">
      <alignment horizontal="center" vertical="center" wrapText="1"/>
    </xf>
    <xf numFmtId="49" fontId="91" fillId="0" borderId="71" xfId="357" applyNumberFormat="1" applyFont="1" applyFill="1" applyBorder="1" applyAlignment="1">
      <alignment horizontal="center" vertical="center" wrapText="1"/>
    </xf>
    <xf numFmtId="0" fontId="89" fillId="3" borderId="88" xfId="357" applyFont="1" applyFill="1" applyBorder="1" applyAlignment="1">
      <alignment horizontal="center" vertical="center" wrapText="1"/>
    </xf>
    <xf numFmtId="0" fontId="95" fillId="0" borderId="0" xfId="357" applyFont="1"/>
    <xf numFmtId="0" fontId="96" fillId="0" borderId="53" xfId="357" applyNumberFormat="1" applyFont="1" applyFill="1" applyBorder="1" applyAlignment="1">
      <alignment horizontal="center" vertical="top" wrapText="1"/>
    </xf>
    <xf numFmtId="0" fontId="96" fillId="0" borderId="27" xfId="357" applyNumberFormat="1" applyFont="1" applyFill="1" applyBorder="1" applyAlignment="1">
      <alignment horizontal="center" vertical="top" wrapText="1"/>
    </xf>
    <xf numFmtId="0" fontId="96" fillId="0" borderId="28" xfId="357" applyNumberFormat="1" applyFont="1" applyFill="1" applyBorder="1" applyAlignment="1">
      <alignment horizontal="center" vertical="top" wrapText="1"/>
    </xf>
    <xf numFmtId="0" fontId="96" fillId="0" borderId="0" xfId="357" applyFont="1" applyFill="1" applyAlignment="1">
      <alignment horizontal="center" vertical="top" wrapText="1"/>
    </xf>
    <xf numFmtId="0" fontId="96" fillId="0" borderId="0" xfId="357" applyFont="1" applyFill="1" applyAlignment="1">
      <alignment horizontal="left" vertical="top" wrapText="1"/>
    </xf>
    <xf numFmtId="0" fontId="97" fillId="0" borderId="0" xfId="357" applyFont="1" applyFill="1" applyAlignment="1">
      <alignment horizontal="left" vertical="top" wrapText="1"/>
    </xf>
    <xf numFmtId="0" fontId="97" fillId="0" borderId="0" xfId="357" applyFont="1" applyFill="1" applyBorder="1" applyAlignment="1">
      <alignment horizontal="left" vertical="top" wrapText="1"/>
    </xf>
    <xf numFmtId="0" fontId="94" fillId="0" borderId="0" xfId="357" applyFont="1" applyFill="1"/>
    <xf numFmtId="0" fontId="96" fillId="0" borderId="0" xfId="357" applyNumberFormat="1" applyFont="1" applyFill="1" applyBorder="1" applyAlignment="1">
      <alignment horizontal="left" vertical="top" wrapText="1"/>
    </xf>
    <xf numFmtId="0" fontId="96" fillId="0" borderId="0" xfId="357" applyFont="1" applyFill="1" applyBorder="1" applyAlignment="1">
      <alignment horizontal="left" vertical="top" wrapText="1"/>
    </xf>
    <xf numFmtId="0" fontId="93" fillId="0" borderId="0" xfId="357" applyFill="1"/>
    <xf numFmtId="0" fontId="97" fillId="3" borderId="0" xfId="357" applyFont="1" applyFill="1" applyAlignment="1">
      <alignment horizontal="left" vertical="top" wrapText="1"/>
    </xf>
    <xf numFmtId="0" fontId="99" fillId="27" borderId="0" xfId="357" applyFont="1" applyFill="1" applyAlignment="1">
      <alignment horizontal="center" vertical="top" wrapText="1"/>
    </xf>
    <xf numFmtId="0" fontId="62" fillId="0" borderId="6" xfId="0" applyFont="1" applyBorder="1" applyAlignment="1">
      <alignment horizontal="center" vertical="center" wrapText="1"/>
    </xf>
    <xf numFmtId="0" fontId="96" fillId="0" borderId="3" xfId="357" applyFont="1" applyFill="1" applyBorder="1" applyAlignment="1">
      <alignment horizontal="center" vertical="center" wrapText="1"/>
    </xf>
    <xf numFmtId="0" fontId="98" fillId="0" borderId="3" xfId="357" applyFont="1" applyFill="1" applyBorder="1" applyAlignment="1">
      <alignment horizontal="center" vertical="center" wrapText="1"/>
    </xf>
    <xf numFmtId="49" fontId="96" fillId="0" borderId="3" xfId="358" applyNumberFormat="1" applyFont="1" applyFill="1" applyBorder="1" applyAlignment="1">
      <alignment horizontal="center" vertical="center" wrapText="1"/>
    </xf>
    <xf numFmtId="49" fontId="98" fillId="0" borderId="3" xfId="358" applyNumberFormat="1" applyFont="1" applyFill="1" applyBorder="1" applyAlignment="1">
      <alignment horizontal="center" vertical="center" wrapText="1"/>
    </xf>
    <xf numFmtId="0" fontId="96" fillId="0" borderId="0" xfId="357" applyFont="1" applyFill="1" applyAlignment="1">
      <alignment horizontal="center" vertical="center" wrapText="1"/>
    </xf>
    <xf numFmtId="0" fontId="94" fillId="0" borderId="0" xfId="357" applyFont="1" applyFill="1" applyAlignment="1">
      <alignment horizontal="center" vertical="center"/>
    </xf>
    <xf numFmtId="0" fontId="96" fillId="0" borderId="0" xfId="357" applyNumberFormat="1" applyFont="1" applyFill="1" applyBorder="1" applyAlignment="1">
      <alignment horizontal="center" vertical="center" wrapText="1"/>
    </xf>
    <xf numFmtId="0" fontId="96" fillId="0" borderId="0" xfId="357" applyFont="1" applyFill="1" applyBorder="1" applyAlignment="1">
      <alignment horizontal="center" vertical="center" wrapText="1"/>
    </xf>
    <xf numFmtId="0" fontId="93" fillId="0" borderId="0" xfId="357" applyFill="1" applyAlignment="1">
      <alignment horizontal="center" vertical="center"/>
    </xf>
    <xf numFmtId="0" fontId="98" fillId="0" borderId="54" xfId="357" applyFont="1" applyFill="1" applyBorder="1" applyAlignment="1">
      <alignment horizontal="center" vertical="top" wrapText="1"/>
    </xf>
    <xf numFmtId="0" fontId="98" fillId="0" borderId="19" xfId="357" applyFont="1" applyFill="1" applyBorder="1" applyAlignment="1">
      <alignment horizontal="center" vertical="top" wrapText="1"/>
    </xf>
    <xf numFmtId="0" fontId="98" fillId="0" borderId="23" xfId="357" applyFont="1" applyFill="1" applyBorder="1" applyAlignment="1">
      <alignment horizontal="center" vertical="top" wrapText="1"/>
    </xf>
    <xf numFmtId="49" fontId="100" fillId="0" borderId="7" xfId="358" applyNumberFormat="1" applyFont="1" applyFill="1" applyBorder="1" applyAlignment="1">
      <alignment horizontal="center" vertical="center" wrapText="1"/>
    </xf>
    <xf numFmtId="0" fontId="100" fillId="0" borderId="19" xfId="357" applyFont="1" applyFill="1" applyBorder="1" applyAlignment="1">
      <alignment horizontal="center" vertical="top" wrapText="1"/>
    </xf>
    <xf numFmtId="0" fontId="45" fillId="0" borderId="0" xfId="0" applyFont="1" applyFill="1" applyBorder="1" applyAlignment="1">
      <alignment horizontal="left" vertical="top" wrapText="1"/>
    </xf>
    <xf numFmtId="0" fontId="45" fillId="0" borderId="0" xfId="0" applyFont="1" applyAlignment="1"/>
    <xf numFmtId="0" fontId="71" fillId="0" borderId="0" xfId="0" applyFont="1" applyAlignment="1"/>
    <xf numFmtId="0" fontId="85" fillId="22" borderId="6" xfId="1" applyFont="1" applyFill="1" applyBorder="1" applyAlignment="1">
      <alignment horizontal="center" vertical="center" wrapText="1"/>
    </xf>
    <xf numFmtId="0" fontId="86" fillId="22" borderId="80" xfId="1" applyFont="1" applyFill="1" applyBorder="1" applyAlignment="1">
      <alignment horizontal="center" vertical="center" wrapText="1"/>
    </xf>
    <xf numFmtId="0" fontId="45" fillId="3" borderId="3" xfId="0" applyFont="1" applyFill="1" applyBorder="1" applyAlignment="1">
      <alignment wrapText="1"/>
    </xf>
    <xf numFmtId="0" fontId="45" fillId="3" borderId="102" xfId="0" applyFont="1" applyFill="1" applyBorder="1" applyAlignment="1">
      <alignment horizontal="left" vertical="top" wrapText="1"/>
    </xf>
    <xf numFmtId="0" fontId="71" fillId="0" borderId="0" xfId="0" applyFont="1" applyBorder="1" applyAlignment="1">
      <alignment horizontal="center" vertical="center" wrapText="1"/>
    </xf>
    <xf numFmtId="0" fontId="92" fillId="3" borderId="0" xfId="350" applyFont="1" applyFill="1" applyBorder="1" applyAlignment="1" applyProtection="1">
      <alignment horizontal="center" vertical="center" wrapText="1"/>
    </xf>
    <xf numFmtId="0" fontId="45" fillId="0" borderId="0" xfId="0" applyFont="1" applyFill="1" applyAlignment="1">
      <alignment horizontal="left" vertical="top" wrapText="1"/>
    </xf>
    <xf numFmtId="0" fontId="86" fillId="3" borderId="3" xfId="0" applyFont="1" applyFill="1" applyBorder="1" applyAlignment="1">
      <alignment horizontal="center" vertical="center" textRotation="90" wrapText="1"/>
    </xf>
    <xf numFmtId="0" fontId="45" fillId="3" borderId="3" xfId="0" applyFont="1" applyFill="1" applyBorder="1"/>
    <xf numFmtId="0" fontId="71" fillId="3" borderId="0" xfId="0" applyFont="1" applyFill="1" applyAlignment="1">
      <alignment horizontal="left" vertical="top" wrapText="1"/>
    </xf>
    <xf numFmtId="0" fontId="45" fillId="0" borderId="0" xfId="0" applyFont="1" applyFill="1" applyAlignment="1">
      <alignment horizontal="center" vertical="center" wrapText="1"/>
    </xf>
    <xf numFmtId="0" fontId="45" fillId="3" borderId="3" xfId="0" applyFont="1" applyFill="1" applyBorder="1" applyAlignment="1">
      <alignment horizontal="center" vertical="center" wrapText="1"/>
    </xf>
    <xf numFmtId="49" fontId="45" fillId="3" borderId="3" xfId="0" applyNumberFormat="1" applyFont="1" applyFill="1" applyBorder="1" applyAlignment="1">
      <alignment horizontal="center" vertical="center"/>
    </xf>
    <xf numFmtId="49" fontId="45" fillId="3" borderId="3" xfId="0" applyNumberFormat="1" applyFont="1" applyFill="1" applyBorder="1" applyAlignment="1">
      <alignment horizontal="center" vertical="center" wrapText="1"/>
    </xf>
    <xf numFmtId="0" fontId="45" fillId="3" borderId="3" xfId="0" applyFont="1" applyFill="1" applyBorder="1" applyAlignment="1">
      <alignment horizontal="left" vertical="top" wrapText="1"/>
    </xf>
    <xf numFmtId="0" fontId="87" fillId="3" borderId="3" xfId="0" applyFont="1" applyFill="1" applyBorder="1" applyAlignment="1">
      <alignment vertical="top" wrapText="1"/>
    </xf>
    <xf numFmtId="0" fontId="45" fillId="0" borderId="3" xfId="0" applyFont="1" applyFill="1" applyBorder="1" applyAlignment="1">
      <alignment horizontal="left" vertical="top" wrapText="1"/>
    </xf>
    <xf numFmtId="0" fontId="45" fillId="3" borderId="8" xfId="0" applyFont="1" applyFill="1" applyBorder="1" applyAlignment="1">
      <alignment horizontal="center" vertical="center" wrapText="1"/>
    </xf>
    <xf numFmtId="0" fontId="87" fillId="3" borderId="8" xfId="0" applyFont="1" applyFill="1" applyBorder="1" applyAlignment="1">
      <alignment horizontal="center" vertical="center" wrapText="1"/>
    </xf>
    <xf numFmtId="0" fontId="45" fillId="3" borderId="3" xfId="350" applyFont="1" applyFill="1" applyBorder="1" applyAlignment="1" applyProtection="1">
      <alignment horizontal="center" vertical="center" wrapText="1"/>
    </xf>
    <xf numFmtId="0" fontId="45" fillId="3" borderId="3" xfId="350" applyFont="1" applyFill="1" applyBorder="1" applyAlignment="1" applyProtection="1">
      <alignment horizontal="left" vertical="top" wrapText="1"/>
    </xf>
    <xf numFmtId="0" fontId="45" fillId="3" borderId="8" xfId="0" applyFont="1" applyFill="1" applyBorder="1" applyAlignment="1">
      <alignment horizontal="left" vertical="top" wrapText="1"/>
    </xf>
    <xf numFmtId="0" fontId="45" fillId="3" borderId="7" xfId="0" applyFont="1" applyFill="1" applyBorder="1" applyAlignment="1">
      <alignment horizontal="left" vertical="top" wrapText="1"/>
    </xf>
    <xf numFmtId="49" fontId="45" fillId="0" borderId="3" xfId="0" applyNumberFormat="1" applyFont="1" applyFill="1" applyBorder="1" applyAlignment="1">
      <alignment horizontal="center" vertical="center"/>
    </xf>
    <xf numFmtId="0" fontId="45" fillId="0" borderId="3" xfId="0" applyFont="1" applyFill="1" applyBorder="1" applyAlignment="1">
      <alignment horizontal="center" vertical="center" wrapText="1"/>
    </xf>
    <xf numFmtId="0" fontId="87" fillId="3" borderId="3" xfId="0" applyFont="1" applyFill="1" applyBorder="1" applyAlignment="1">
      <alignment horizontal="center" vertical="center" wrapText="1"/>
    </xf>
    <xf numFmtId="49" fontId="98" fillId="0" borderId="22" xfId="358" applyNumberFormat="1" applyFont="1" applyFill="1" applyBorder="1" applyAlignment="1">
      <alignment horizontal="center" vertical="center" wrapText="1"/>
    </xf>
    <xf numFmtId="49" fontId="101" fillId="0" borderId="103" xfId="1" applyNumberFormat="1" applyFont="1" applyFill="1" applyBorder="1"/>
    <xf numFmtId="49" fontId="101" fillId="0" borderId="104" xfId="1" applyNumberFormat="1" applyFont="1" applyFill="1" applyBorder="1"/>
    <xf numFmtId="0" fontId="101" fillId="0" borderId="105" xfId="1" applyFont="1" applyFill="1" applyBorder="1"/>
    <xf numFmtId="0" fontId="101" fillId="0" borderId="106" xfId="1" applyFont="1" applyFill="1" applyBorder="1"/>
    <xf numFmtId="0" fontId="87" fillId="3" borderId="6" xfId="350" applyFont="1" applyFill="1" applyBorder="1" applyAlignment="1" applyProtection="1">
      <alignment horizontal="center" vertical="center" wrapText="1"/>
    </xf>
    <xf numFmtId="0" fontId="45" fillId="3" borderId="3" xfId="0" applyFont="1" applyFill="1" applyBorder="1" applyAlignment="1">
      <alignment vertical="center"/>
    </xf>
    <xf numFmtId="0" fontId="45" fillId="3" borderId="7" xfId="0" applyFont="1" applyFill="1" applyBorder="1" applyAlignment="1">
      <alignment vertical="center"/>
    </xf>
    <xf numFmtId="0" fontId="45" fillId="3" borderId="0" xfId="0" applyFont="1" applyFill="1" applyBorder="1"/>
    <xf numFmtId="0" fontId="45" fillId="3" borderId="0" xfId="0" applyFont="1" applyFill="1" applyBorder="1" applyAlignment="1">
      <alignment horizontal="left" vertical="top" wrapText="1"/>
    </xf>
    <xf numFmtId="0" fontId="45" fillId="3" borderId="72" xfId="0" applyFont="1" applyFill="1" applyBorder="1" applyAlignment="1">
      <alignment horizontal="center" vertical="center" wrapText="1"/>
    </xf>
    <xf numFmtId="0" fontId="45" fillId="3" borderId="0" xfId="0" applyFont="1" applyFill="1" applyAlignment="1">
      <alignment horizontal="left" vertical="center" wrapText="1" indent="5"/>
    </xf>
    <xf numFmtId="1" fontId="45" fillId="3" borderId="0" xfId="1" applyNumberFormat="1" applyFont="1" applyFill="1" applyBorder="1" applyAlignment="1">
      <alignment horizontal="center" vertical="center" wrapText="1"/>
    </xf>
    <xf numFmtId="0" fontId="45" fillId="3" borderId="0" xfId="350" applyFont="1" applyFill="1" applyBorder="1" applyAlignment="1" applyProtection="1">
      <alignment horizontal="center" vertical="center" wrapText="1"/>
    </xf>
    <xf numFmtId="0" fontId="45" fillId="3" borderId="78" xfId="0" applyFont="1" applyFill="1" applyBorder="1" applyAlignment="1">
      <alignment horizontal="left" vertical="top" wrapText="1"/>
    </xf>
    <xf numFmtId="0" fontId="45" fillId="3" borderId="0" xfId="0" applyFont="1" applyFill="1" applyAlignment="1">
      <alignment vertical="center" wrapText="1"/>
    </xf>
    <xf numFmtId="0" fontId="86" fillId="3" borderId="3" xfId="0" applyFont="1" applyFill="1" applyBorder="1" applyAlignment="1">
      <alignment vertical="center"/>
    </xf>
    <xf numFmtId="0" fontId="86" fillId="3" borderId="3" xfId="0" applyFont="1" applyFill="1" applyBorder="1" applyAlignment="1">
      <alignment horizontal="center" vertical="center"/>
    </xf>
    <xf numFmtId="49" fontId="45" fillId="3" borderId="3" xfId="1" applyNumberFormat="1" applyFont="1" applyFill="1" applyBorder="1" applyAlignment="1">
      <alignment horizontal="left" vertical="top" wrapText="1"/>
    </xf>
    <xf numFmtId="49" fontId="45" fillId="3" borderId="3" xfId="1" applyNumberFormat="1" applyFont="1" applyFill="1" applyBorder="1" applyAlignment="1">
      <alignment horizontal="center" vertical="center" wrapText="1"/>
    </xf>
    <xf numFmtId="0" fontId="45" fillId="3" borderId="3" xfId="1" applyFont="1" applyFill="1" applyBorder="1" applyAlignment="1">
      <alignment vertical="center" textRotation="255" wrapText="1"/>
    </xf>
    <xf numFmtId="9" fontId="45" fillId="3" borderId="3" xfId="0" applyNumberFormat="1" applyFont="1" applyFill="1" applyBorder="1" applyAlignment="1">
      <alignment horizontal="center" vertical="center" wrapText="1"/>
    </xf>
    <xf numFmtId="0" fontId="45" fillId="3" borderId="81" xfId="0" applyFont="1" applyFill="1" applyBorder="1" applyAlignment="1">
      <alignment horizontal="left" vertical="top" wrapText="1"/>
    </xf>
    <xf numFmtId="9" fontId="45" fillId="3" borderId="3" xfId="0" applyNumberFormat="1" applyFont="1" applyFill="1" applyBorder="1" applyAlignment="1">
      <alignment horizontal="left" vertical="top" wrapText="1"/>
    </xf>
    <xf numFmtId="9" fontId="45" fillId="3" borderId="3" xfId="0" applyNumberFormat="1" applyFont="1" applyFill="1" applyBorder="1" applyAlignment="1">
      <alignment horizontal="left" vertical="center" wrapText="1"/>
    </xf>
    <xf numFmtId="9" fontId="45" fillId="3" borderId="72" xfId="0" applyNumberFormat="1" applyFont="1" applyFill="1" applyBorder="1" applyAlignment="1">
      <alignment horizontal="left" vertical="top" wrapText="1"/>
    </xf>
    <xf numFmtId="0" fontId="45" fillId="3" borderId="3" xfId="0" applyFont="1" applyFill="1" applyBorder="1" applyAlignment="1">
      <alignment vertical="center" textRotation="255" wrapText="1"/>
    </xf>
    <xf numFmtId="49" fontId="45" fillId="3" borderId="7" xfId="0" applyNumberFormat="1" applyFont="1" applyFill="1" applyBorder="1" applyAlignment="1">
      <alignment horizontal="center" vertical="center" wrapText="1"/>
    </xf>
    <xf numFmtId="0" fontId="45" fillId="3" borderId="3" xfId="355" applyFont="1" applyFill="1" applyBorder="1" applyAlignment="1">
      <alignment vertical="top" wrapText="1"/>
    </xf>
    <xf numFmtId="0" fontId="45" fillId="3" borderId="3" xfId="0" applyFont="1" applyFill="1" applyBorder="1" applyAlignment="1">
      <alignment horizontal="left" wrapText="1"/>
    </xf>
    <xf numFmtId="0" fontId="45" fillId="3" borderId="0" xfId="0" applyFont="1" applyFill="1" applyAlignment="1">
      <alignment horizontal="center" wrapText="1"/>
    </xf>
    <xf numFmtId="0" fontId="87" fillId="0" borderId="3" xfId="0" applyFont="1" applyFill="1" applyBorder="1" applyAlignment="1">
      <alignment horizontal="center" vertical="center" wrapText="1"/>
    </xf>
    <xf numFmtId="9" fontId="45" fillId="0" borderId="3" xfId="0" applyNumberFormat="1" applyFont="1" applyFill="1" applyBorder="1" applyAlignment="1">
      <alignment horizontal="left" vertical="top" wrapText="1"/>
    </xf>
    <xf numFmtId="0" fontId="71" fillId="0" borderId="3" xfId="0" applyFont="1" applyFill="1" applyBorder="1"/>
    <xf numFmtId="49" fontId="45" fillId="0" borderId="3" xfId="0" applyNumberFormat="1" applyFont="1" applyFill="1" applyBorder="1" applyAlignment="1">
      <alignment vertical="center" textRotation="255"/>
    </xf>
    <xf numFmtId="49" fontId="45" fillId="0" borderId="3" xfId="0" applyNumberFormat="1" applyFont="1" applyFill="1" applyBorder="1" applyAlignment="1">
      <alignment horizontal="center" vertical="center" wrapText="1"/>
    </xf>
    <xf numFmtId="0" fontId="71" fillId="0" borderId="0" xfId="0" applyFont="1" applyFill="1" applyAlignment="1">
      <alignment horizontal="center" vertical="center" wrapText="1"/>
    </xf>
    <xf numFmtId="0" fontId="71" fillId="0" borderId="3" xfId="0" applyFont="1" applyFill="1" applyBorder="1" applyAlignment="1"/>
    <xf numFmtId="0" fontId="45" fillId="0" borderId="3" xfId="0" applyFont="1" applyFill="1" applyBorder="1" applyAlignment="1">
      <alignment horizontal="left" vertical="center" wrapText="1"/>
    </xf>
    <xf numFmtId="9" fontId="45" fillId="0" borderId="3" xfId="0" applyNumberFormat="1" applyFont="1" applyFill="1" applyBorder="1" applyAlignment="1">
      <alignment horizontal="left" vertical="center" wrapText="1"/>
    </xf>
    <xf numFmtId="0" fontId="45" fillId="3" borderId="83" xfId="0" applyFont="1" applyFill="1" applyBorder="1"/>
    <xf numFmtId="0" fontId="87" fillId="3" borderId="3" xfId="0" applyFont="1" applyFill="1" applyBorder="1" applyAlignment="1">
      <alignment vertical="top" wrapText="1"/>
    </xf>
    <xf numFmtId="0" fontId="45" fillId="3" borderId="3" xfId="0" applyFont="1" applyFill="1" applyBorder="1" applyAlignment="1">
      <alignment vertical="top" wrapText="1"/>
    </xf>
    <xf numFmtId="0" fontId="45" fillId="3" borderId="3" xfId="0" applyFont="1" applyFill="1" applyBorder="1" applyAlignment="1">
      <alignment horizontal="left" vertical="center" wrapText="1"/>
    </xf>
    <xf numFmtId="0" fontId="87" fillId="3" borderId="3" xfId="0" applyFont="1" applyFill="1" applyBorder="1" applyAlignment="1">
      <alignment vertical="center" wrapText="1"/>
    </xf>
    <xf numFmtId="0" fontId="45" fillId="3" borderId="3" xfId="0" applyFont="1" applyFill="1" applyBorder="1" applyAlignment="1">
      <alignment vertical="center" wrapText="1"/>
    </xf>
    <xf numFmtId="0" fontId="45" fillId="3" borderId="3" xfId="0" applyFont="1" applyFill="1" applyBorder="1" applyAlignment="1">
      <alignment horizontal="center" vertical="center" wrapText="1"/>
    </xf>
    <xf numFmtId="0" fontId="45" fillId="3" borderId="3" xfId="0" applyFont="1" applyFill="1" applyBorder="1" applyAlignment="1">
      <alignment horizontal="center" vertical="top" wrapText="1"/>
    </xf>
    <xf numFmtId="0" fontId="45" fillId="3" borderId="3" xfId="0" applyFont="1" applyFill="1" applyBorder="1" applyAlignment="1">
      <alignment horizontal="left" vertical="top" wrapText="1"/>
    </xf>
    <xf numFmtId="0" fontId="45" fillId="3" borderId="6" xfId="0" applyFont="1" applyFill="1" applyBorder="1" applyAlignment="1">
      <alignment horizontal="center" vertical="center" wrapText="1"/>
    </xf>
    <xf numFmtId="49" fontId="45" fillId="3" borderId="3" xfId="0" applyNumberFormat="1" applyFont="1" applyFill="1" applyBorder="1" applyAlignment="1">
      <alignment horizontal="center" vertical="center" wrapText="1"/>
    </xf>
    <xf numFmtId="49" fontId="45" fillId="3" borderId="3" xfId="0" applyNumberFormat="1" applyFont="1" applyFill="1" applyBorder="1" applyAlignment="1">
      <alignment horizontal="center" vertical="center"/>
    </xf>
    <xf numFmtId="0" fontId="45" fillId="3" borderId="3" xfId="0" applyFont="1" applyFill="1" applyBorder="1" applyAlignment="1">
      <alignment horizontal="center" vertical="center"/>
    </xf>
    <xf numFmtId="49" fontId="45" fillId="3" borderId="3" xfId="0" applyNumberFormat="1" applyFont="1" applyFill="1" applyBorder="1" applyAlignment="1">
      <alignment horizontal="left" vertical="top" wrapText="1"/>
    </xf>
    <xf numFmtId="0" fontId="87" fillId="3" borderId="3" xfId="0" applyFont="1" applyFill="1" applyBorder="1" applyAlignment="1">
      <alignment horizontal="left" vertical="top" wrapText="1"/>
    </xf>
    <xf numFmtId="0" fontId="45" fillId="3" borderId="3" xfId="0" applyFont="1" applyFill="1" applyBorder="1" applyAlignment="1">
      <alignment horizontal="left" vertical="top"/>
    </xf>
    <xf numFmtId="0" fontId="45" fillId="3" borderId="6" xfId="0" applyFont="1" applyFill="1" applyBorder="1" applyAlignment="1">
      <alignment horizontal="left" vertical="center" wrapText="1"/>
    </xf>
    <xf numFmtId="49" fontId="45" fillId="3" borderId="6" xfId="0" applyNumberFormat="1" applyFont="1" applyFill="1" applyBorder="1" applyAlignment="1">
      <alignment horizontal="center" vertical="center" wrapText="1"/>
    </xf>
    <xf numFmtId="0" fontId="90" fillId="0" borderId="0" xfId="0" applyFont="1" applyAlignment="1"/>
    <xf numFmtId="0" fontId="45" fillId="3" borderId="6" xfId="0" applyFont="1" applyFill="1" applyBorder="1" applyAlignment="1">
      <alignment horizontal="left" vertical="top" wrapText="1"/>
    </xf>
    <xf numFmtId="0" fontId="45" fillId="3" borderId="7" xfId="0" applyFont="1" applyFill="1" applyBorder="1" applyAlignment="1">
      <alignment horizontal="left" vertical="top" wrapText="1"/>
    </xf>
    <xf numFmtId="0" fontId="87" fillId="3" borderId="3" xfId="0" applyFont="1" applyFill="1" applyBorder="1" applyAlignment="1">
      <alignment horizontal="center" vertical="top" wrapText="1"/>
    </xf>
    <xf numFmtId="0" fontId="87" fillId="3" borderId="3" xfId="0" applyFont="1" applyFill="1" applyBorder="1" applyAlignment="1">
      <alignment horizontal="center" vertical="center" wrapText="1"/>
    </xf>
    <xf numFmtId="0" fontId="45" fillId="3" borderId="3" xfId="0" applyFont="1" applyFill="1" applyBorder="1" applyAlignment="1" applyProtection="1">
      <alignment horizontal="left" vertical="top" wrapText="1"/>
      <protection locked="0"/>
    </xf>
    <xf numFmtId="0" fontId="45" fillId="3" borderId="72" xfId="0" applyFont="1" applyFill="1" applyBorder="1" applyAlignment="1">
      <alignment horizontal="left" vertical="top" wrapText="1"/>
    </xf>
    <xf numFmtId="0" fontId="88" fillId="19" borderId="0" xfId="0" applyFont="1" applyFill="1" applyBorder="1" applyAlignment="1">
      <alignment horizontal="center" vertical="center"/>
    </xf>
    <xf numFmtId="0" fontId="45" fillId="3" borderId="72" xfId="0" applyFont="1" applyFill="1" applyBorder="1" applyAlignment="1">
      <alignment horizontal="center" vertical="center" wrapText="1"/>
    </xf>
    <xf numFmtId="0" fontId="45" fillId="3" borderId="3" xfId="0" applyFont="1" applyFill="1" applyBorder="1" applyAlignment="1">
      <alignment vertical="top"/>
    </xf>
    <xf numFmtId="0" fontId="87" fillId="3" borderId="3" xfId="350" applyFont="1" applyFill="1" applyBorder="1" applyAlignment="1" applyProtection="1">
      <alignment horizontal="center" vertical="center" wrapText="1"/>
    </xf>
    <xf numFmtId="0" fontId="45" fillId="3" borderId="3" xfId="350" applyFont="1" applyFill="1" applyBorder="1" applyAlignment="1" applyProtection="1">
      <alignment horizontal="center" vertical="center" wrapText="1"/>
    </xf>
    <xf numFmtId="0" fontId="45" fillId="3" borderId="3" xfId="350" applyFont="1" applyFill="1" applyBorder="1" applyAlignment="1" applyProtection="1">
      <alignment horizontal="left" vertical="top" wrapText="1"/>
    </xf>
    <xf numFmtId="49" fontId="45" fillId="3" borderId="3" xfId="350" applyNumberFormat="1" applyFont="1" applyFill="1" applyBorder="1" applyAlignment="1" applyProtection="1">
      <alignment horizontal="center" vertical="center" wrapText="1"/>
    </xf>
    <xf numFmtId="0" fontId="45" fillId="3" borderId="0" xfId="0" applyFont="1" applyFill="1" applyAlignment="1">
      <alignment wrapText="1"/>
    </xf>
    <xf numFmtId="0" fontId="45" fillId="3" borderId="6" xfId="0" applyFont="1" applyFill="1" applyBorder="1" applyAlignment="1">
      <alignment horizontal="center" vertical="center" wrapText="1"/>
    </xf>
    <xf numFmtId="0" fontId="45" fillId="3" borderId="3" xfId="0" applyFont="1" applyFill="1" applyBorder="1" applyAlignment="1">
      <alignment horizontal="left" vertical="top" wrapText="1"/>
    </xf>
    <xf numFmtId="0" fontId="45" fillId="3" borderId="3" xfId="0" applyFont="1" applyFill="1" applyBorder="1" applyAlignment="1">
      <alignment horizontal="center" vertical="center" wrapText="1"/>
    </xf>
    <xf numFmtId="0" fontId="45" fillId="3" borderId="3" xfId="0" applyFont="1" applyFill="1" applyBorder="1" applyAlignment="1">
      <alignment horizontal="left" vertical="center" wrapText="1"/>
    </xf>
    <xf numFmtId="0" fontId="87" fillId="3" borderId="3" xfId="0" applyFont="1" applyFill="1" applyBorder="1" applyAlignment="1">
      <alignment horizontal="center" vertical="center" wrapText="1"/>
    </xf>
    <xf numFmtId="0" fontId="103" fillId="3" borderId="0" xfId="0" applyFont="1" applyFill="1"/>
    <xf numFmtId="0" fontId="86" fillId="3" borderId="3" xfId="1" applyFont="1" applyFill="1" applyBorder="1" applyAlignment="1">
      <alignment horizontal="center" vertical="center" wrapText="1"/>
    </xf>
    <xf numFmtId="0" fontId="86" fillId="3" borderId="0" xfId="0" applyFont="1" applyFill="1" applyBorder="1" applyAlignment="1">
      <alignment horizontal="center" vertical="center" textRotation="90" wrapText="1"/>
    </xf>
    <xf numFmtId="49" fontId="86" fillId="3" borderId="3" xfId="1" applyNumberFormat="1" applyFont="1" applyFill="1" applyBorder="1" applyAlignment="1">
      <alignment horizontal="center" vertical="center" wrapText="1"/>
    </xf>
    <xf numFmtId="0" fontId="45" fillId="3" borderId="0" xfId="0" applyFont="1" applyFill="1" applyBorder="1" applyAlignment="1">
      <alignment horizontal="center" vertical="center" wrapText="1"/>
    </xf>
    <xf numFmtId="0" fontId="86" fillId="3" borderId="3" xfId="0" applyFont="1" applyFill="1" applyBorder="1" applyAlignment="1">
      <alignment horizontal="left" vertical="top" wrapText="1"/>
    </xf>
    <xf numFmtId="0" fontId="103" fillId="3" borderId="0" xfId="0" applyFont="1" applyFill="1" applyAlignment="1">
      <alignment vertical="top" wrapText="1"/>
    </xf>
    <xf numFmtId="0" fontId="103" fillId="3" borderId="0" xfId="0" applyFont="1" applyFill="1" applyBorder="1" applyAlignment="1">
      <alignment horizontal="left" vertical="top" wrapText="1"/>
    </xf>
    <xf numFmtId="0" fontId="91" fillId="3" borderId="0" xfId="0" applyFont="1" applyFill="1" applyBorder="1" applyAlignment="1">
      <alignment horizontal="center" vertical="center" textRotation="90" wrapText="1"/>
    </xf>
    <xf numFmtId="0" fontId="45" fillId="3" borderId="0" xfId="0" applyFont="1" applyFill="1" applyBorder="1" applyAlignment="1">
      <alignment wrapText="1"/>
    </xf>
    <xf numFmtId="0" fontId="45" fillId="3" borderId="0" xfId="0" applyFont="1" applyFill="1" applyAlignment="1">
      <alignment vertical="top" wrapText="1"/>
    </xf>
    <xf numFmtId="49" fontId="45" fillId="3" borderId="3" xfId="0" applyNumberFormat="1" applyFont="1" applyFill="1" applyBorder="1" applyAlignment="1">
      <alignment wrapText="1"/>
    </xf>
    <xf numFmtId="0" fontId="102" fillId="3" borderId="72" xfId="0" applyFont="1" applyFill="1" applyBorder="1" applyAlignment="1">
      <alignment horizontal="left" vertical="top" wrapText="1"/>
    </xf>
    <xf numFmtId="0" fontId="87" fillId="3" borderId="72" xfId="0" applyFont="1" applyFill="1" applyBorder="1" applyAlignment="1">
      <alignment horizontal="center" vertical="center" wrapText="1"/>
    </xf>
    <xf numFmtId="0" fontId="45" fillId="3" borderId="3" xfId="350" applyFont="1" applyFill="1" applyBorder="1" applyAlignment="1" applyProtection="1">
      <alignment horizontal="left" vertical="center" wrapText="1"/>
    </xf>
    <xf numFmtId="0" fontId="103" fillId="3" borderId="0" xfId="0" applyFont="1" applyFill="1" applyAlignment="1">
      <alignment horizontal="left"/>
    </xf>
    <xf numFmtId="0" fontId="103" fillId="3" borderId="0" xfId="0" applyFont="1" applyFill="1" applyAlignment="1"/>
    <xf numFmtId="49" fontId="48" fillId="3" borderId="3" xfId="0" applyNumberFormat="1" applyFont="1" applyFill="1" applyBorder="1" applyAlignment="1">
      <alignment horizontal="center" vertical="center"/>
    </xf>
    <xf numFmtId="0" fontId="45" fillId="3" borderId="0" xfId="0" applyFont="1" applyFill="1" applyAlignment="1">
      <alignment horizontal="left"/>
    </xf>
    <xf numFmtId="0" fontId="45" fillId="3" borderId="0" xfId="0" applyFont="1" applyFill="1" applyAlignment="1">
      <alignment horizontal="center" vertical="center"/>
    </xf>
    <xf numFmtId="0" fontId="45" fillId="3" borderId="0" xfId="350" applyFont="1" applyFill="1" applyBorder="1" applyAlignment="1" applyProtection="1">
      <alignment vertical="top" wrapText="1"/>
    </xf>
    <xf numFmtId="0" fontId="45" fillId="3" borderId="0" xfId="350" applyFont="1" applyFill="1" applyBorder="1" applyAlignment="1" applyProtection="1">
      <alignment horizontal="left" vertical="top" wrapText="1"/>
    </xf>
    <xf numFmtId="0" fontId="103" fillId="3" borderId="0" xfId="0" applyFont="1" applyFill="1" applyAlignment="1">
      <alignment vertical="top"/>
    </xf>
    <xf numFmtId="0" fontId="103" fillId="3" borderId="0" xfId="0" applyFont="1" applyFill="1" applyAlignment="1">
      <alignment horizontal="left" vertical="top"/>
    </xf>
    <xf numFmtId="0" fontId="45" fillId="3" borderId="0" xfId="0" applyFont="1" applyFill="1" applyAlignment="1"/>
    <xf numFmtId="0" fontId="45" fillId="3" borderId="0" xfId="0" applyFont="1" applyFill="1" applyAlignment="1">
      <alignment horizontal="left" vertical="top"/>
    </xf>
    <xf numFmtId="0" fontId="45" fillId="3" borderId="0" xfId="0" applyFont="1" applyFill="1" applyAlignment="1">
      <alignment vertical="top"/>
    </xf>
    <xf numFmtId="0" fontId="86" fillId="3" borderId="0" xfId="1" applyFont="1" applyFill="1" applyBorder="1" applyAlignment="1">
      <alignment horizontal="center" vertical="center" wrapText="1"/>
    </xf>
    <xf numFmtId="0" fontId="91" fillId="3" borderId="0" xfId="0" applyFont="1" applyFill="1" applyAlignment="1">
      <alignment vertical="center"/>
    </xf>
    <xf numFmtId="0" fontId="45" fillId="3" borderId="0" xfId="0" applyFont="1" applyFill="1" applyAlignment="1">
      <alignment horizontal="center" vertical="top"/>
    </xf>
    <xf numFmtId="0" fontId="45" fillId="3" borderId="6" xfId="350" applyFont="1" applyFill="1" applyBorder="1" applyAlignment="1" applyProtection="1">
      <alignment vertical="top" wrapText="1"/>
    </xf>
    <xf numFmtId="0" fontId="45" fillId="3" borderId="0" xfId="0" applyFont="1" applyFill="1" applyBorder="1" applyAlignment="1">
      <alignment vertical="top"/>
    </xf>
    <xf numFmtId="0" fontId="45" fillId="3" borderId="0" xfId="0" applyFont="1" applyFill="1" applyBorder="1" applyAlignment="1">
      <alignment horizontal="left" vertical="top"/>
    </xf>
    <xf numFmtId="0" fontId="45" fillId="3" borderId="24" xfId="0" applyFont="1" applyFill="1" applyBorder="1" applyAlignment="1">
      <alignment horizontal="left" vertical="top" wrapText="1"/>
    </xf>
    <xf numFmtId="0" fontId="86" fillId="3" borderId="80" xfId="1" applyFont="1" applyFill="1" applyBorder="1" applyAlignment="1">
      <alignment horizontal="center" vertical="center" wrapText="1"/>
    </xf>
    <xf numFmtId="0" fontId="86" fillId="3" borderId="87" xfId="1" applyFont="1" applyFill="1" applyBorder="1" applyAlignment="1">
      <alignment horizontal="center" vertical="center" wrapText="1"/>
    </xf>
    <xf numFmtId="0" fontId="45" fillId="3" borderId="24" xfId="0" applyFont="1" applyFill="1" applyBorder="1" applyAlignment="1">
      <alignment horizontal="center" vertical="center" wrapText="1"/>
    </xf>
    <xf numFmtId="0" fontId="87" fillId="3" borderId="24" xfId="0" applyFont="1" applyFill="1" applyBorder="1" applyAlignment="1">
      <alignment horizontal="center" vertical="center" wrapText="1"/>
    </xf>
    <xf numFmtId="0" fontId="45" fillId="3" borderId="0" xfId="0" applyFont="1" applyFill="1" applyBorder="1" applyAlignment="1"/>
    <xf numFmtId="0" fontId="87" fillId="3" borderId="0" xfId="350" applyFont="1" applyFill="1" applyBorder="1" applyAlignment="1" applyProtection="1">
      <alignment horizontal="center" vertical="center" wrapText="1"/>
    </xf>
    <xf numFmtId="0" fontId="86" fillId="3" borderId="0" xfId="0" applyFont="1" applyFill="1"/>
    <xf numFmtId="0" fontId="103" fillId="3" borderId="0" xfId="0" applyFont="1" applyFill="1" applyAlignment="1">
      <alignment wrapText="1"/>
    </xf>
    <xf numFmtId="0" fontId="103" fillId="3" borderId="11" xfId="0" applyFont="1" applyFill="1" applyBorder="1" applyAlignment="1"/>
    <xf numFmtId="0" fontId="91" fillId="3" borderId="0" xfId="0" applyFont="1" applyFill="1" applyBorder="1" applyAlignment="1">
      <alignment horizontal="center" vertical="center"/>
    </xf>
    <xf numFmtId="0" fontId="68" fillId="0" borderId="33" xfId="353" applyBorder="1" applyAlignment="1"/>
    <xf numFmtId="0" fontId="0" fillId="0" borderId="2" xfId="0" applyBorder="1" applyAlignment="1"/>
    <xf numFmtId="0" fontId="0" fillId="0" borderId="25" xfId="0" applyBorder="1" applyAlignment="1"/>
    <xf numFmtId="0" fontId="0" fillId="0" borderId="33" xfId="0" applyBorder="1" applyAlignment="1"/>
    <xf numFmtId="0" fontId="91" fillId="3" borderId="0" xfId="0" applyFont="1" applyFill="1" applyAlignment="1">
      <alignment vertical="center" wrapText="1"/>
    </xf>
    <xf numFmtId="0" fontId="45" fillId="3" borderId="3" xfId="0" applyFont="1" applyFill="1" applyBorder="1" applyAlignment="1">
      <alignment horizontal="left" vertical="top" wrapText="1"/>
    </xf>
    <xf numFmtId="0" fontId="45" fillId="3" borderId="3" xfId="0" applyFont="1" applyFill="1" applyBorder="1" applyAlignment="1">
      <alignment horizontal="center" vertical="center" wrapText="1"/>
    </xf>
    <xf numFmtId="49" fontId="87" fillId="3" borderId="3" xfId="0" applyNumberFormat="1" applyFont="1" applyFill="1" applyBorder="1" applyAlignment="1">
      <alignment vertical="center" wrapText="1"/>
    </xf>
    <xf numFmtId="0" fontId="45" fillId="3" borderId="3" xfId="0" applyFont="1" applyFill="1" applyBorder="1" applyAlignment="1">
      <alignment horizontal="center" vertical="top" wrapText="1"/>
    </xf>
    <xf numFmtId="49" fontId="45" fillId="3" borderId="6" xfId="0" applyNumberFormat="1" applyFont="1" applyFill="1" applyBorder="1" applyAlignment="1">
      <alignment horizontal="center" vertical="center" wrapText="1"/>
    </xf>
    <xf numFmtId="49" fontId="45" fillId="3" borderId="8" xfId="0" applyNumberFormat="1" applyFont="1" applyFill="1" applyBorder="1" applyAlignment="1">
      <alignment horizontal="center" vertical="center" wrapText="1"/>
    </xf>
    <xf numFmtId="49" fontId="45" fillId="3" borderId="7" xfId="0" applyNumberFormat="1" applyFont="1" applyFill="1" applyBorder="1" applyAlignment="1">
      <alignment horizontal="center" vertical="center" wrapText="1"/>
    </xf>
    <xf numFmtId="0" fontId="45" fillId="3" borderId="6" xfId="0" applyFont="1" applyFill="1" applyBorder="1" applyAlignment="1">
      <alignment horizontal="left" vertical="center" wrapText="1"/>
    </xf>
    <xf numFmtId="0" fontId="45" fillId="3" borderId="8" xfId="0" applyFont="1" applyFill="1" applyBorder="1" applyAlignment="1">
      <alignment horizontal="left" vertical="center" wrapText="1"/>
    </xf>
    <xf numFmtId="0" fontId="45" fillId="3" borderId="7" xfId="0" applyFont="1" applyFill="1" applyBorder="1" applyAlignment="1">
      <alignment horizontal="left" vertical="center" wrapText="1"/>
    </xf>
    <xf numFmtId="0" fontId="45" fillId="3" borderId="6" xfId="0" applyFont="1" applyFill="1" applyBorder="1" applyAlignment="1">
      <alignment horizontal="center" vertical="center" wrapText="1"/>
    </xf>
    <xf numFmtId="0" fontId="45" fillId="3" borderId="8" xfId="0" applyFont="1" applyFill="1" applyBorder="1" applyAlignment="1">
      <alignment horizontal="center" vertical="center" wrapText="1"/>
    </xf>
    <xf numFmtId="0" fontId="45" fillId="3" borderId="7" xfId="0" applyFont="1" applyFill="1" applyBorder="1" applyAlignment="1">
      <alignment horizontal="center" vertical="center" wrapText="1"/>
    </xf>
    <xf numFmtId="49" fontId="91" fillId="3" borderId="0" xfId="0" applyNumberFormat="1" applyFont="1" applyFill="1" applyAlignment="1">
      <alignment vertical="center"/>
    </xf>
    <xf numFmtId="0" fontId="103" fillId="3" borderId="0" xfId="0" applyFont="1" applyFill="1" applyAlignment="1"/>
    <xf numFmtId="49" fontId="45" fillId="3" borderId="3" xfId="0" applyNumberFormat="1" applyFont="1" applyFill="1" applyBorder="1" applyAlignment="1">
      <alignment horizontal="center" vertical="center" wrapText="1"/>
    </xf>
    <xf numFmtId="0" fontId="87" fillId="3" borderId="3" xfId="0" applyFont="1" applyFill="1" applyBorder="1" applyAlignment="1">
      <alignment horizontal="left" vertical="top" wrapText="1"/>
    </xf>
    <xf numFmtId="0" fontId="45" fillId="3" borderId="6" xfId="0" applyFont="1" applyFill="1" applyBorder="1" applyAlignment="1">
      <alignment horizontal="left" vertical="top" wrapText="1"/>
    </xf>
    <xf numFmtId="0" fontId="45" fillId="3" borderId="3" xfId="350" applyFont="1" applyFill="1" applyBorder="1" applyAlignment="1" applyProtection="1">
      <alignment horizontal="left" vertical="top" wrapText="1"/>
    </xf>
    <xf numFmtId="0" fontId="45" fillId="3" borderId="8" xfId="0" applyFont="1" applyFill="1" applyBorder="1" applyAlignment="1">
      <alignment horizontal="left" vertical="top" wrapText="1"/>
    </xf>
    <xf numFmtId="0" fontId="87" fillId="3" borderId="6" xfId="0" applyFont="1" applyFill="1" applyBorder="1" applyAlignment="1">
      <alignment horizontal="center" vertical="top" wrapText="1"/>
    </xf>
    <xf numFmtId="0" fontId="87" fillId="3" borderId="8" xfId="0" applyFont="1" applyFill="1" applyBorder="1" applyAlignment="1">
      <alignment horizontal="center" vertical="top" wrapText="1"/>
    </xf>
    <xf numFmtId="0" fontId="45" fillId="3" borderId="3" xfId="0" applyFont="1" applyFill="1" applyBorder="1" applyAlignment="1">
      <alignment horizontal="left" vertical="top"/>
    </xf>
    <xf numFmtId="0" fontId="45" fillId="3" borderId="6" xfId="0" applyFont="1" applyFill="1" applyBorder="1" applyAlignment="1">
      <alignment horizontal="left" vertical="top"/>
    </xf>
    <xf numFmtId="0" fontId="45" fillId="3" borderId="6" xfId="0" applyFont="1" applyFill="1" applyBorder="1" applyAlignment="1">
      <alignment horizontal="center" vertical="top" wrapText="1"/>
    </xf>
    <xf numFmtId="0" fontId="45" fillId="3" borderId="8" xfId="0" applyFont="1" applyFill="1" applyBorder="1" applyAlignment="1">
      <alignment horizontal="center" vertical="top" wrapText="1"/>
    </xf>
    <xf numFmtId="0" fontId="87" fillId="3" borderId="3" xfId="0" applyFont="1" applyFill="1" applyBorder="1" applyAlignment="1">
      <alignment horizontal="left" vertical="center" wrapText="1"/>
    </xf>
    <xf numFmtId="0" fontId="91" fillId="3" borderId="10" xfId="0" applyFont="1" applyFill="1" applyBorder="1" applyAlignment="1">
      <alignment horizontal="left" vertical="center" wrapText="1"/>
    </xf>
    <xf numFmtId="0" fontId="91" fillId="3" borderId="0" xfId="0" applyFont="1" applyFill="1" applyBorder="1" applyAlignment="1">
      <alignment horizontal="left" vertical="center" wrapText="1"/>
    </xf>
    <xf numFmtId="0" fontId="103" fillId="3" borderId="0" xfId="0" applyFont="1" applyFill="1" applyAlignment="1">
      <alignment horizontal="left" vertical="center"/>
    </xf>
    <xf numFmtId="0" fontId="87" fillId="3" borderId="3" xfId="0" applyFont="1" applyFill="1" applyBorder="1" applyAlignment="1">
      <alignment vertical="center" wrapText="1"/>
    </xf>
    <xf numFmtId="0" fontId="45" fillId="3" borderId="3" xfId="0" applyFont="1" applyFill="1" applyBorder="1" applyAlignment="1">
      <alignment vertical="center" wrapText="1"/>
    </xf>
    <xf numFmtId="0" fontId="45" fillId="3" borderId="3" xfId="1" applyFont="1" applyFill="1" applyBorder="1" applyAlignment="1" applyProtection="1">
      <alignment horizontal="center" vertical="center" wrapText="1"/>
      <protection locked="0"/>
    </xf>
    <xf numFmtId="0" fontId="45" fillId="3" borderId="3" xfId="0" applyFont="1" applyFill="1" applyBorder="1" applyAlignment="1" applyProtection="1">
      <alignment horizontal="center" vertical="center" wrapText="1"/>
      <protection locked="0"/>
    </xf>
    <xf numFmtId="0" fontId="45" fillId="3" borderId="3" xfId="0" applyFont="1" applyFill="1" applyBorder="1" applyAlignment="1" applyProtection="1">
      <alignment horizontal="left" vertical="top" wrapText="1"/>
      <protection locked="0"/>
    </xf>
    <xf numFmtId="0" fontId="87" fillId="3" borderId="3" xfId="0" applyFont="1" applyFill="1" applyBorder="1" applyAlignment="1">
      <alignment vertical="top" wrapText="1"/>
    </xf>
    <xf numFmtId="0" fontId="45" fillId="3" borderId="3" xfId="0" applyFont="1" applyFill="1" applyBorder="1" applyAlignment="1" applyProtection="1">
      <alignment horizontal="left" vertical="center" wrapText="1"/>
      <protection locked="0"/>
    </xf>
    <xf numFmtId="0" fontId="45" fillId="3" borderId="7" xfId="0" applyFont="1" applyFill="1" applyBorder="1" applyAlignment="1">
      <alignment horizontal="left" vertical="top" wrapText="1"/>
    </xf>
    <xf numFmtId="0" fontId="87" fillId="3" borderId="3" xfId="350" applyFont="1" applyFill="1" applyBorder="1" applyAlignment="1" applyProtection="1">
      <alignment vertical="top" wrapText="1"/>
    </xf>
    <xf numFmtId="0" fontId="45" fillId="3" borderId="3" xfId="0" applyFont="1" applyFill="1" applyBorder="1" applyAlignment="1">
      <alignment vertical="top" wrapText="1"/>
    </xf>
    <xf numFmtId="0" fontId="87" fillId="3" borderId="6" xfId="0" applyFont="1" applyFill="1" applyBorder="1" applyAlignment="1">
      <alignment horizontal="center" vertical="center" wrapText="1"/>
    </xf>
    <xf numFmtId="0" fontId="87" fillId="3" borderId="8" xfId="0" applyFont="1" applyFill="1" applyBorder="1" applyAlignment="1">
      <alignment horizontal="center" vertical="center" wrapText="1"/>
    </xf>
    <xf numFmtId="0" fontId="87" fillId="3" borderId="7" xfId="0" applyFont="1" applyFill="1" applyBorder="1" applyAlignment="1">
      <alignment horizontal="center" vertical="center" wrapText="1"/>
    </xf>
    <xf numFmtId="0" fontId="45" fillId="3" borderId="7" xfId="0" applyFont="1" applyFill="1" applyBorder="1" applyAlignment="1">
      <alignment horizontal="center" vertical="top" wrapText="1"/>
    </xf>
    <xf numFmtId="0" fontId="87" fillId="3" borderId="6" xfId="0" applyFont="1" applyFill="1" applyBorder="1" applyAlignment="1">
      <alignment vertical="top" wrapText="1"/>
    </xf>
    <xf numFmtId="0" fontId="87" fillId="3" borderId="8" xfId="0" applyFont="1" applyFill="1" applyBorder="1" applyAlignment="1">
      <alignment vertical="top" wrapText="1"/>
    </xf>
    <xf numFmtId="0" fontId="87" fillId="3" borderId="7" xfId="0" applyFont="1" applyFill="1" applyBorder="1" applyAlignment="1">
      <alignment vertical="top" wrapText="1"/>
    </xf>
    <xf numFmtId="0" fontId="87" fillId="3" borderId="8" xfId="0" applyFont="1" applyFill="1" applyBorder="1" applyAlignment="1">
      <alignment horizontal="left" vertical="top" wrapText="1"/>
    </xf>
    <xf numFmtId="0" fontId="87" fillId="3" borderId="7" xfId="0" applyFont="1" applyFill="1" applyBorder="1" applyAlignment="1">
      <alignment horizontal="left" vertical="top" wrapText="1"/>
    </xf>
    <xf numFmtId="0" fontId="87" fillId="3" borderId="3" xfId="350" applyFont="1" applyFill="1" applyBorder="1" applyAlignment="1" applyProtection="1">
      <alignment horizontal="center" vertical="top" wrapText="1"/>
    </xf>
    <xf numFmtId="0" fontId="45" fillId="3" borderId="0" xfId="0" applyFont="1" applyFill="1" applyBorder="1" applyAlignment="1">
      <alignment horizontal="left" vertical="top" wrapText="1"/>
    </xf>
    <xf numFmtId="0" fontId="45" fillId="3" borderId="0" xfId="0" applyFont="1" applyFill="1" applyAlignment="1"/>
    <xf numFmtId="0" fontId="45" fillId="3" borderId="3" xfId="0" applyFont="1" applyFill="1" applyBorder="1" applyAlignment="1">
      <alignment horizontal="left" vertical="center" wrapText="1"/>
    </xf>
    <xf numFmtId="0" fontId="87" fillId="3" borderId="3" xfId="0" applyFont="1" applyFill="1" applyBorder="1" applyAlignment="1">
      <alignment horizontal="center" vertical="top" wrapText="1"/>
    </xf>
    <xf numFmtId="49" fontId="45" fillId="3" borderId="6" xfId="0" applyNumberFormat="1" applyFont="1" applyFill="1" applyBorder="1" applyAlignment="1">
      <alignment horizontal="center" vertical="center"/>
    </xf>
    <xf numFmtId="49" fontId="45" fillId="3" borderId="8" xfId="0" applyNumberFormat="1" applyFont="1" applyFill="1" applyBorder="1" applyAlignment="1">
      <alignment horizontal="center" vertical="center"/>
    </xf>
    <xf numFmtId="49" fontId="45" fillId="3" borderId="7" xfId="0" applyNumberFormat="1" applyFont="1" applyFill="1" applyBorder="1" applyAlignment="1">
      <alignment horizontal="center" vertical="center"/>
    </xf>
    <xf numFmtId="0" fontId="45" fillId="3" borderId="96" xfId="0" applyFont="1" applyFill="1" applyBorder="1" applyAlignment="1">
      <alignment horizontal="left" vertical="top" wrapText="1"/>
    </xf>
    <xf numFmtId="0" fontId="45" fillId="3" borderId="97" xfId="0" applyFont="1" applyFill="1" applyBorder="1" applyAlignment="1">
      <alignment horizontal="left" vertical="top" wrapText="1"/>
    </xf>
    <xf numFmtId="0" fontId="45" fillId="3" borderId="6" xfId="0" applyFont="1" applyFill="1" applyBorder="1" applyAlignment="1">
      <alignment horizontal="center" vertical="center"/>
    </xf>
    <xf numFmtId="0" fontId="45" fillId="3" borderId="8" xfId="0" applyFont="1" applyFill="1" applyBorder="1" applyAlignment="1">
      <alignment horizontal="center" vertical="center"/>
    </xf>
    <xf numFmtId="0" fontId="45" fillId="3" borderId="7" xfId="0" applyFont="1" applyFill="1" applyBorder="1" applyAlignment="1">
      <alignment horizontal="center" vertical="center"/>
    </xf>
    <xf numFmtId="0" fontId="45" fillId="3" borderId="85" xfId="0" applyFont="1" applyFill="1" applyBorder="1" applyAlignment="1">
      <alignment horizontal="center" vertical="center" wrapText="1"/>
    </xf>
    <xf numFmtId="0" fontId="87" fillId="3" borderId="3" xfId="0" applyFont="1" applyFill="1" applyBorder="1" applyAlignment="1">
      <alignment horizontal="center" vertical="center" wrapText="1"/>
    </xf>
    <xf numFmtId="0" fontId="87" fillId="3" borderId="7" xfId="0" applyFont="1" applyFill="1" applyBorder="1" applyAlignment="1">
      <alignment horizontal="center" vertical="top" wrapText="1"/>
    </xf>
    <xf numFmtId="49" fontId="45" fillId="3" borderId="6" xfId="1" applyNumberFormat="1" applyFont="1" applyFill="1" applyBorder="1" applyAlignment="1">
      <alignment horizontal="center" vertical="center"/>
    </xf>
    <xf numFmtId="49" fontId="45" fillId="3" borderId="8" xfId="1" applyNumberFormat="1" applyFont="1" applyFill="1" applyBorder="1" applyAlignment="1">
      <alignment horizontal="center" vertical="center"/>
    </xf>
    <xf numFmtId="49" fontId="45" fillId="3" borderId="7" xfId="1" applyNumberFormat="1" applyFont="1" applyFill="1" applyBorder="1" applyAlignment="1">
      <alignment horizontal="center" vertical="center"/>
    </xf>
    <xf numFmtId="49" fontId="45" fillId="3" borderId="6" xfId="1" applyNumberFormat="1" applyFont="1" applyFill="1" applyBorder="1" applyAlignment="1">
      <alignment horizontal="center" vertical="center" wrapText="1"/>
    </xf>
    <xf numFmtId="49" fontId="45" fillId="3" borderId="8" xfId="1" applyNumberFormat="1" applyFont="1" applyFill="1" applyBorder="1" applyAlignment="1">
      <alignment horizontal="center" vertical="center" wrapText="1"/>
    </xf>
    <xf numFmtId="49" fontId="45" fillId="3" borderId="7" xfId="1" applyNumberFormat="1" applyFont="1" applyFill="1" applyBorder="1" applyAlignment="1">
      <alignment horizontal="center" vertical="center" wrapText="1"/>
    </xf>
    <xf numFmtId="49" fontId="87" fillId="3" borderId="3" xfId="0" applyNumberFormat="1" applyFont="1" applyFill="1" applyBorder="1" applyAlignment="1">
      <alignment vertical="top" wrapText="1"/>
    </xf>
    <xf numFmtId="0" fontId="87" fillId="3" borderId="6" xfId="0" applyFont="1" applyFill="1" applyBorder="1" applyAlignment="1">
      <alignment horizontal="left" vertical="top" wrapText="1"/>
    </xf>
    <xf numFmtId="49" fontId="45" fillId="3" borderId="6" xfId="1" applyNumberFormat="1" applyFont="1" applyFill="1" applyBorder="1" applyAlignment="1">
      <alignment horizontal="left" vertical="top" wrapText="1"/>
    </xf>
    <xf numFmtId="49" fontId="45" fillId="3" borderId="8" xfId="1" applyNumberFormat="1" applyFont="1" applyFill="1" applyBorder="1" applyAlignment="1">
      <alignment horizontal="left" vertical="top" wrapText="1"/>
    </xf>
    <xf numFmtId="49" fontId="45" fillId="3" borderId="7" xfId="1" applyNumberFormat="1" applyFont="1" applyFill="1" applyBorder="1" applyAlignment="1">
      <alignment horizontal="left" vertical="top" wrapText="1"/>
    </xf>
    <xf numFmtId="49" fontId="45" fillId="3" borderId="3" xfId="1" applyNumberFormat="1" applyFont="1" applyFill="1" applyBorder="1" applyAlignment="1">
      <alignment horizontal="center" vertical="center"/>
    </xf>
    <xf numFmtId="0" fontId="45" fillId="3" borderId="3" xfId="0" applyFont="1" applyFill="1" applyBorder="1" applyAlignment="1">
      <alignment horizontal="center" vertical="center"/>
    </xf>
    <xf numFmtId="49" fontId="45" fillId="3" borderId="3" xfId="0" applyNumberFormat="1" applyFont="1" applyFill="1" applyBorder="1" applyAlignment="1">
      <alignment horizontal="center" vertical="center"/>
    </xf>
    <xf numFmtId="0" fontId="45" fillId="3" borderId="98" xfId="0" applyFont="1" applyFill="1" applyBorder="1" applyAlignment="1">
      <alignment horizontal="left" vertical="top" wrapText="1"/>
    </xf>
    <xf numFmtId="0" fontId="45" fillId="3" borderId="91" xfId="0" applyFont="1" applyFill="1" applyBorder="1" applyAlignment="1">
      <alignment horizontal="center" vertical="center" wrapText="1"/>
    </xf>
    <xf numFmtId="0" fontId="45" fillId="3" borderId="92" xfId="0" applyFont="1" applyFill="1" applyBorder="1" applyAlignment="1">
      <alignment horizontal="center" vertical="center" wrapText="1"/>
    </xf>
    <xf numFmtId="0" fontId="45" fillId="3" borderId="99" xfId="0" applyFont="1" applyFill="1" applyBorder="1" applyAlignment="1">
      <alignment horizontal="center" vertical="center" wrapText="1"/>
    </xf>
    <xf numFmtId="0" fontId="45" fillId="3" borderId="90" xfId="0" applyFont="1" applyFill="1" applyBorder="1" applyAlignment="1">
      <alignment horizontal="center" vertical="center"/>
    </xf>
    <xf numFmtId="0" fontId="45" fillId="3" borderId="85" xfId="0" applyFont="1" applyFill="1" applyBorder="1" applyAlignment="1">
      <alignment horizontal="center" vertical="center"/>
    </xf>
    <xf numFmtId="0" fontId="45" fillId="3" borderId="93" xfId="0" applyFont="1" applyFill="1" applyBorder="1" applyAlignment="1">
      <alignment horizontal="center" vertical="center"/>
    </xf>
    <xf numFmtId="0" fontId="45" fillId="3" borderId="91" xfId="0" applyFont="1" applyFill="1" applyBorder="1" applyAlignment="1">
      <alignment horizontal="center" vertical="center"/>
    </xf>
    <xf numFmtId="0" fontId="45" fillId="3" borderId="92" xfId="0" applyFont="1" applyFill="1" applyBorder="1" applyAlignment="1">
      <alignment horizontal="center" vertical="center"/>
    </xf>
    <xf numFmtId="0" fontId="45" fillId="3" borderId="94" xfId="0" applyFont="1" applyFill="1" applyBorder="1" applyAlignment="1">
      <alignment horizontal="center" vertical="center"/>
    </xf>
    <xf numFmtId="0" fontId="45" fillId="3" borderId="84" xfId="0" applyFont="1" applyFill="1" applyBorder="1" applyAlignment="1">
      <alignment horizontal="left" vertical="top" wrapText="1"/>
    </xf>
    <xf numFmtId="0" fontId="45" fillId="3" borderId="84" xfId="0" applyFont="1" applyFill="1" applyBorder="1" applyAlignment="1">
      <alignment horizontal="center" vertical="center" wrapText="1"/>
    </xf>
    <xf numFmtId="0" fontId="45" fillId="3" borderId="90" xfId="0" applyFont="1" applyFill="1" applyBorder="1" applyAlignment="1">
      <alignment horizontal="center" vertical="center" wrapText="1"/>
    </xf>
    <xf numFmtId="0" fontId="45" fillId="3" borderId="93" xfId="0" applyFont="1" applyFill="1" applyBorder="1" applyAlignment="1">
      <alignment horizontal="center" vertical="center" wrapText="1"/>
    </xf>
    <xf numFmtId="0" fontId="45" fillId="3" borderId="94" xfId="0" applyFont="1" applyFill="1" applyBorder="1" applyAlignment="1">
      <alignment horizontal="center" vertical="center" wrapText="1"/>
    </xf>
    <xf numFmtId="0" fontId="87" fillId="3" borderId="84" xfId="0" applyFont="1" applyFill="1" applyBorder="1" applyAlignment="1">
      <alignment horizontal="center" vertical="center" wrapText="1"/>
    </xf>
    <xf numFmtId="49" fontId="45" fillId="3" borderId="6" xfId="0" applyNumberFormat="1" applyFont="1" applyFill="1" applyBorder="1" applyAlignment="1">
      <alignment horizontal="center" vertical="top" wrapText="1"/>
    </xf>
    <xf numFmtId="49" fontId="45" fillId="3" borderId="8" xfId="0" applyNumberFormat="1" applyFont="1" applyFill="1" applyBorder="1" applyAlignment="1">
      <alignment horizontal="center" vertical="top" wrapText="1"/>
    </xf>
    <xf numFmtId="49" fontId="45" fillId="3" borderId="7" xfId="0" applyNumberFormat="1" applyFont="1" applyFill="1" applyBorder="1" applyAlignment="1">
      <alignment horizontal="center" vertical="top" wrapText="1"/>
    </xf>
    <xf numFmtId="0" fontId="45" fillId="3" borderId="8" xfId="0" applyFont="1" applyFill="1" applyBorder="1" applyAlignment="1">
      <alignment vertical="top" wrapText="1"/>
    </xf>
    <xf numFmtId="0" fontId="45" fillId="3" borderId="95" xfId="0" applyFont="1" applyFill="1" applyBorder="1" applyAlignment="1">
      <alignment vertical="top" wrapText="1"/>
    </xf>
    <xf numFmtId="0" fontId="89" fillId="22" borderId="0" xfId="0" applyFont="1" applyFill="1" applyAlignment="1">
      <alignment vertical="center"/>
    </xf>
    <xf numFmtId="0" fontId="90" fillId="0" borderId="0" xfId="0" applyFont="1" applyAlignment="1"/>
    <xf numFmtId="0" fontId="45" fillId="3" borderId="81" xfId="0" applyFont="1" applyFill="1" applyBorder="1" applyAlignment="1">
      <alignment horizontal="left" vertical="top" wrapText="1"/>
    </xf>
    <xf numFmtId="0" fontId="45" fillId="3" borderId="72" xfId="0" applyFont="1" applyFill="1" applyBorder="1" applyAlignment="1">
      <alignment horizontal="left" vertical="top" wrapText="1"/>
    </xf>
    <xf numFmtId="0" fontId="45" fillId="3" borderId="89" xfId="0" applyFont="1" applyFill="1" applyBorder="1" applyAlignment="1">
      <alignment horizontal="center" vertical="center" wrapText="1"/>
    </xf>
    <xf numFmtId="0" fontId="45" fillId="3" borderId="81" xfId="0" applyFont="1" applyFill="1" applyBorder="1" applyAlignment="1">
      <alignment horizontal="center" vertical="center" wrapText="1"/>
    </xf>
    <xf numFmtId="0" fontId="45" fillId="3" borderId="72" xfId="0" applyFont="1" applyFill="1" applyBorder="1" applyAlignment="1">
      <alignment horizontal="center" vertical="center" wrapText="1"/>
    </xf>
    <xf numFmtId="0" fontId="87" fillId="3" borderId="81" xfId="0" applyFont="1" applyFill="1" applyBorder="1" applyAlignment="1">
      <alignment horizontal="center" vertical="top" wrapText="1"/>
    </xf>
    <xf numFmtId="0" fontId="87" fillId="3" borderId="72" xfId="0" applyFont="1" applyFill="1" applyBorder="1" applyAlignment="1">
      <alignment horizontal="center" vertical="top" wrapText="1"/>
    </xf>
    <xf numFmtId="0" fontId="45" fillId="3" borderId="100" xfId="0" applyFont="1" applyFill="1" applyBorder="1" applyAlignment="1">
      <alignment horizontal="left" vertical="top" wrapText="1"/>
    </xf>
    <xf numFmtId="0" fontId="45" fillId="3" borderId="101" xfId="0" applyFont="1" applyFill="1" applyBorder="1" applyAlignment="1">
      <alignment horizontal="left" vertical="top" wrapText="1"/>
    </xf>
    <xf numFmtId="0" fontId="45" fillId="3" borderId="3" xfId="0" applyFont="1" applyFill="1" applyBorder="1" applyAlignment="1"/>
    <xf numFmtId="0" fontId="45" fillId="3" borderId="3" xfId="0" applyFont="1" applyFill="1" applyBorder="1" applyAlignment="1">
      <alignment vertical="top"/>
    </xf>
    <xf numFmtId="0" fontId="45" fillId="3" borderId="6" xfId="350" applyFont="1" applyFill="1" applyBorder="1" applyAlignment="1" applyProtection="1">
      <alignment horizontal="center" vertical="center" wrapText="1"/>
    </xf>
    <xf numFmtId="0" fontId="45" fillId="3" borderId="8" xfId="350" applyFont="1" applyFill="1" applyBorder="1" applyAlignment="1" applyProtection="1">
      <alignment horizontal="center" vertical="center" wrapText="1"/>
    </xf>
    <xf numFmtId="0" fontId="45" fillId="3" borderId="7" xfId="350" applyFont="1" applyFill="1" applyBorder="1" applyAlignment="1" applyProtection="1">
      <alignment horizontal="center" vertical="center" wrapText="1"/>
    </xf>
    <xf numFmtId="0" fontId="45" fillId="3" borderId="6" xfId="1" applyFont="1" applyFill="1" applyBorder="1" applyAlignment="1">
      <alignment horizontal="center" vertical="center" textRotation="255" wrapText="1"/>
    </xf>
    <xf numFmtId="0" fontId="45" fillId="3" borderId="8" xfId="1" applyFont="1" applyFill="1" applyBorder="1" applyAlignment="1">
      <alignment horizontal="center" vertical="center" textRotation="255" wrapText="1"/>
    </xf>
    <xf numFmtId="0" fontId="45" fillId="3" borderId="7" xfId="1" applyFont="1" applyFill="1" applyBorder="1" applyAlignment="1">
      <alignment horizontal="center" vertical="center" textRotation="255" wrapText="1"/>
    </xf>
    <xf numFmtId="0" fontId="45" fillId="3" borderId="3" xfId="0" applyFont="1" applyFill="1" applyBorder="1" applyAlignment="1">
      <alignment horizontal="center" vertical="center" textRotation="255" wrapText="1"/>
    </xf>
    <xf numFmtId="0" fontId="45" fillId="3" borderId="89" xfId="0" applyFont="1" applyFill="1" applyBorder="1" applyAlignment="1">
      <alignment horizontal="left" vertical="top" wrapText="1"/>
    </xf>
    <xf numFmtId="0" fontId="45" fillId="3" borderId="86" xfId="0" applyFont="1" applyFill="1" applyBorder="1" applyAlignment="1">
      <alignment horizontal="center" vertical="center" wrapText="1"/>
    </xf>
    <xf numFmtId="0" fontId="91" fillId="3" borderId="0" xfId="0" applyFont="1" applyFill="1" applyAlignment="1">
      <alignment vertical="center"/>
    </xf>
    <xf numFmtId="0" fontId="0" fillId="0" borderId="3" xfId="0" applyFont="1" applyFill="1" applyBorder="1" applyAlignment="1">
      <alignment horizontal="center" vertical="center"/>
    </xf>
    <xf numFmtId="0" fontId="0" fillId="0" borderId="3" xfId="0" applyBorder="1" applyAlignment="1">
      <alignment horizontal="center" vertical="center"/>
    </xf>
    <xf numFmtId="0" fontId="0" fillId="0" borderId="3" xfId="0" applyFont="1" applyFill="1" applyBorder="1" applyAlignment="1">
      <alignment horizontal="left" vertical="top" wrapText="1"/>
    </xf>
    <xf numFmtId="0" fontId="0" fillId="0" borderId="3" xfId="0" applyBorder="1" applyAlignment="1">
      <alignment horizontal="left" vertical="top" wrapText="1"/>
    </xf>
    <xf numFmtId="0" fontId="0" fillId="3" borderId="3" xfId="0" applyFill="1" applyBorder="1" applyAlignment="1">
      <alignment horizontal="center" vertical="center" wrapText="1"/>
    </xf>
    <xf numFmtId="0" fontId="0" fillId="3" borderId="3" xfId="0" applyFill="1" applyBorder="1" applyAlignment="1">
      <alignment wrapText="1"/>
    </xf>
    <xf numFmtId="0" fontId="0" fillId="3" borderId="6" xfId="0" applyFont="1" applyFill="1" applyBorder="1" applyAlignment="1">
      <alignment horizontal="left" vertical="top" wrapText="1"/>
    </xf>
    <xf numFmtId="0" fontId="0" fillId="3" borderId="8" xfId="0" applyFont="1" applyFill="1" applyBorder="1" applyAlignment="1">
      <alignment horizontal="left" vertical="top" wrapText="1"/>
    </xf>
    <xf numFmtId="0" fontId="0" fillId="3" borderId="7" xfId="0" applyFont="1" applyFill="1" applyBorder="1" applyAlignment="1">
      <alignment horizontal="left" vertical="top" wrapText="1"/>
    </xf>
    <xf numFmtId="0" fontId="0" fillId="0" borderId="6" xfId="0" applyFont="1" applyFill="1" applyBorder="1" applyAlignment="1">
      <alignment horizontal="center" vertical="center"/>
    </xf>
    <xf numFmtId="0" fontId="0" fillId="0" borderId="7" xfId="0" applyBorder="1" applyAlignment="1">
      <alignment horizontal="center" vertical="center"/>
    </xf>
    <xf numFmtId="0" fontId="0" fillId="0" borderId="6" xfId="0" applyFont="1" applyFill="1" applyBorder="1" applyAlignment="1">
      <alignment horizontal="left" vertical="top" wrapText="1"/>
    </xf>
    <xf numFmtId="0" fontId="0" fillId="0" borderId="7" xfId="0" applyBorder="1" applyAlignment="1">
      <alignment horizontal="left" vertical="top" wrapText="1"/>
    </xf>
    <xf numFmtId="0" fontId="73"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72" fillId="0" borderId="3" xfId="0" applyFont="1" applyBorder="1" applyAlignment="1">
      <alignment vertical="center" wrapText="1"/>
    </xf>
    <xf numFmtId="0" fontId="73" fillId="0" borderId="3" xfId="0" applyFont="1" applyBorder="1" applyAlignment="1">
      <alignment horizontal="center" vertical="center" wrapText="1"/>
    </xf>
    <xf numFmtId="0" fontId="0" fillId="0" borderId="9" xfId="0" applyFont="1" applyFill="1" applyBorder="1" applyAlignment="1">
      <alignment horizontal="left" vertical="top" wrapText="1"/>
    </xf>
    <xf numFmtId="0" fontId="0" fillId="0" borderId="10" xfId="0" applyBorder="1" applyAlignment="1"/>
    <xf numFmtId="0" fontId="0" fillId="0" borderId="29" xfId="0" applyBorder="1" applyAlignment="1"/>
    <xf numFmtId="0" fontId="72" fillId="0" borderId="6" xfId="0" applyFont="1"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73" fillId="0" borderId="0" xfId="0" applyFont="1" applyBorder="1" applyAlignment="1">
      <alignment vertical="center" wrapText="1"/>
    </xf>
    <xf numFmtId="0" fontId="0" fillId="0" borderId="0" xfId="0" applyAlignment="1"/>
    <xf numFmtId="0" fontId="0" fillId="0" borderId="3" xfId="0" applyBorder="1" applyAlignment="1">
      <alignment vertical="center" wrapText="1"/>
    </xf>
    <xf numFmtId="0" fontId="72" fillId="0" borderId="8" xfId="0" applyFont="1" applyBorder="1" applyAlignment="1">
      <alignment vertical="center" wrapText="1"/>
    </xf>
    <xf numFmtId="0" fontId="0" fillId="0" borderId="7" xfId="0" applyBorder="1" applyAlignment="1">
      <alignment vertical="center" wrapText="1"/>
    </xf>
    <xf numFmtId="0" fontId="73" fillId="0" borderId="8" xfId="0" applyFont="1" applyBorder="1" applyAlignment="1"/>
    <xf numFmtId="0" fontId="73" fillId="0" borderId="7" xfId="0" applyFont="1" applyBorder="1" applyAlignment="1"/>
    <xf numFmtId="0" fontId="73" fillId="0" borderId="9" xfId="0" applyFont="1" applyBorder="1" applyAlignment="1">
      <alignment vertical="top"/>
    </xf>
    <xf numFmtId="0" fontId="0" fillId="0" borderId="10" xfId="0" applyBorder="1" applyAlignment="1">
      <alignment vertical="top"/>
    </xf>
    <xf numFmtId="0" fontId="72"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left" vertical="top" wrapText="1"/>
    </xf>
    <xf numFmtId="0" fontId="0" fillId="0" borderId="8" xfId="0" applyBorder="1" applyAlignment="1">
      <alignment horizontal="left" vertical="top" wrapText="1"/>
    </xf>
    <xf numFmtId="0" fontId="77" fillId="8" borderId="11" xfId="0" applyFont="1" applyFill="1" applyBorder="1" applyAlignment="1">
      <alignment horizontal="left" vertical="top" wrapText="1"/>
    </xf>
    <xf numFmtId="0" fontId="0" fillId="8" borderId="11" xfId="0" applyFont="1" applyFill="1" applyBorder="1" applyAlignment="1">
      <alignment horizontal="left" vertical="top" wrapText="1"/>
    </xf>
    <xf numFmtId="0" fontId="71" fillId="8" borderId="11" xfId="0" applyFont="1" applyFill="1" applyBorder="1" applyAlignment="1">
      <alignment vertical="top" wrapText="1"/>
    </xf>
    <xf numFmtId="0" fontId="42" fillId="8" borderId="11" xfId="0" applyFont="1" applyFill="1" applyBorder="1" applyAlignment="1">
      <alignment vertical="top" wrapText="1"/>
    </xf>
    <xf numFmtId="0" fontId="0" fillId="0" borderId="6" xfId="0" applyBorder="1" applyAlignment="1">
      <alignment horizontal="center" vertical="center" wrapText="1"/>
    </xf>
    <xf numFmtId="0" fontId="73" fillId="0" borderId="24" xfId="0" applyFont="1" applyBorder="1" applyAlignment="1">
      <alignment vertical="center" wrapText="1"/>
    </xf>
    <xf numFmtId="0" fontId="73" fillId="8" borderId="11" xfId="0" applyFont="1" applyFill="1" applyBorder="1" applyAlignment="1">
      <alignment horizontal="left" vertical="top" wrapText="1"/>
    </xf>
    <xf numFmtId="0" fontId="0" fillId="8" borderId="11" xfId="0" applyFill="1" applyBorder="1" applyAlignment="1">
      <alignment horizontal="left" vertical="top" wrapText="1"/>
    </xf>
    <xf numFmtId="0" fontId="74" fillId="0" borderId="39" xfId="0" applyFont="1" applyBorder="1" applyAlignment="1">
      <alignment vertical="center" wrapText="1"/>
    </xf>
    <xf numFmtId="0" fontId="0" fillId="0" borderId="0" xfId="0" applyAlignment="1">
      <alignment vertical="center" wrapText="1"/>
    </xf>
    <xf numFmtId="0" fontId="73" fillId="0" borderId="39" xfId="0" applyFont="1" applyBorder="1" applyAlignment="1">
      <alignment vertical="center" wrapText="1"/>
    </xf>
    <xf numFmtId="0" fontId="73" fillId="0" borderId="60"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73" fillId="0" borderId="6" xfId="0" applyFont="1" applyBorder="1" applyAlignment="1">
      <alignment vertical="center" wrapText="1"/>
    </xf>
    <xf numFmtId="0" fontId="0" fillId="0" borderId="8" xfId="0" applyBorder="1" applyAlignment="1">
      <alignment vertical="center" wrapText="1"/>
    </xf>
    <xf numFmtId="0" fontId="45" fillId="3" borderId="90" xfId="0" applyFont="1" applyFill="1" applyBorder="1" applyAlignment="1">
      <alignment horizontal="left" vertical="top" wrapText="1"/>
    </xf>
    <xf numFmtId="0" fontId="45" fillId="3" borderId="85" xfId="0" applyFont="1" applyFill="1" applyBorder="1" applyAlignment="1">
      <alignment horizontal="left" vertical="top" wrapText="1"/>
    </xf>
    <xf numFmtId="0" fontId="45" fillId="3" borderId="93" xfId="0" applyFont="1" applyFill="1" applyBorder="1" applyAlignment="1">
      <alignment horizontal="left" vertical="top" wrapText="1"/>
    </xf>
    <xf numFmtId="0" fontId="91" fillId="3" borderId="0" xfId="0" applyFont="1" applyFill="1" applyAlignment="1">
      <alignment horizontal="left" vertical="center"/>
    </xf>
    <xf numFmtId="0" fontId="103" fillId="3" borderId="0" xfId="0" applyFont="1" applyFill="1" applyAlignment="1">
      <alignment horizontal="left"/>
    </xf>
    <xf numFmtId="0" fontId="91" fillId="23" borderId="0" xfId="352" quotePrefix="1" applyFont="1" applyFill="1" applyBorder="1" applyAlignment="1">
      <alignment vertical="center"/>
    </xf>
    <xf numFmtId="0" fontId="71" fillId="0" borderId="3" xfId="0" applyFont="1" applyFill="1" applyBorder="1" applyAlignment="1">
      <alignment horizontal="left" vertical="top" wrapText="1"/>
    </xf>
    <xf numFmtId="0" fontId="51" fillId="0" borderId="3" xfId="0" applyFont="1" applyBorder="1" applyAlignment="1">
      <alignment horizontal="left" vertical="center" wrapText="1"/>
    </xf>
    <xf numFmtId="0" fontId="53" fillId="0" borderId="3" xfId="0" applyFont="1" applyBorder="1" applyAlignment="1">
      <alignment horizontal="left" vertical="center" wrapText="1"/>
    </xf>
    <xf numFmtId="0" fontId="54" fillId="0" borderId="3" xfId="0" applyFont="1" applyBorder="1" applyAlignment="1">
      <alignment horizontal="left" vertical="center" wrapText="1"/>
    </xf>
    <xf numFmtId="0" fontId="57" fillId="3" borderId="67" xfId="352" applyFont="1" applyFill="1" applyBorder="1" applyAlignment="1">
      <alignment horizontal="center" vertical="center" wrapText="1"/>
    </xf>
    <xf numFmtId="0" fontId="57" fillId="3" borderId="68" xfId="352" applyFont="1" applyFill="1" applyBorder="1" applyAlignment="1">
      <alignment horizontal="center" vertical="center" wrapText="1"/>
    </xf>
    <xf numFmtId="0" fontId="57" fillId="3" borderId="82" xfId="352" applyFont="1" applyFill="1" applyBorder="1" applyAlignment="1">
      <alignment horizontal="center" vertical="center" wrapText="1"/>
    </xf>
    <xf numFmtId="0" fontId="57" fillId="3" borderId="39" xfId="352" applyFont="1" applyFill="1" applyBorder="1" applyAlignment="1">
      <alignment horizontal="center" vertical="center" wrapText="1"/>
    </xf>
    <xf numFmtId="0" fontId="57" fillId="3" borderId="61" xfId="352" applyFont="1" applyFill="1" applyBorder="1" applyAlignment="1">
      <alignment horizontal="center" vertical="center" wrapText="1"/>
    </xf>
    <xf numFmtId="0" fontId="57" fillId="3" borderId="64" xfId="352" applyFont="1" applyFill="1" applyBorder="1" applyAlignment="1">
      <alignment horizontal="center" vertical="center" wrapText="1"/>
    </xf>
    <xf numFmtId="0" fontId="57" fillId="3" borderId="0" xfId="352" applyFont="1" applyFill="1" applyBorder="1" applyAlignment="1">
      <alignment horizontal="center" vertical="center" wrapText="1"/>
    </xf>
    <xf numFmtId="0" fontId="57" fillId="3" borderId="56" xfId="352" applyFont="1" applyFill="1" applyBorder="1" applyAlignment="1">
      <alignment horizontal="center" vertical="center" wrapText="1"/>
    </xf>
    <xf numFmtId="0" fontId="57" fillId="3" borderId="62" xfId="352" applyFont="1" applyFill="1" applyBorder="1" applyAlignment="1">
      <alignment horizontal="center" vertical="center" wrapText="1"/>
    </xf>
    <xf numFmtId="0" fontId="57" fillId="3" borderId="13" xfId="352" applyFont="1" applyFill="1" applyBorder="1" applyAlignment="1">
      <alignment horizontal="center" vertical="center" wrapText="1"/>
    </xf>
    <xf numFmtId="0" fontId="57" fillId="3" borderId="57" xfId="352" applyFont="1" applyFill="1" applyBorder="1" applyAlignment="1">
      <alignment horizontal="center" vertical="center" wrapText="1"/>
    </xf>
    <xf numFmtId="0" fontId="48" fillId="3" borderId="64" xfId="352" applyFont="1" applyFill="1" applyBorder="1" applyAlignment="1">
      <alignment horizontal="center" vertical="center" wrapText="1"/>
    </xf>
    <xf numFmtId="0" fontId="48" fillId="3" borderId="8" xfId="352" applyFont="1" applyFill="1" applyBorder="1" applyAlignment="1">
      <alignment horizontal="center" vertical="top" wrapText="1"/>
    </xf>
    <xf numFmtId="0" fontId="48" fillId="3" borderId="9" xfId="352" applyFont="1" applyFill="1" applyBorder="1" applyAlignment="1">
      <alignment horizontal="center" vertical="center" wrapText="1"/>
    </xf>
    <xf numFmtId="0" fontId="0" fillId="0" borderId="37" xfId="0" applyBorder="1" applyAlignment="1">
      <alignment horizontal="center" vertical="center" wrapText="1"/>
    </xf>
    <xf numFmtId="0" fontId="48" fillId="3" borderId="8" xfId="352" applyFont="1" applyFill="1" applyBorder="1" applyAlignment="1">
      <alignment horizontal="center" vertical="center" wrapText="1"/>
    </xf>
    <xf numFmtId="0" fontId="48" fillId="3" borderId="21" xfId="352" applyFont="1" applyFill="1" applyBorder="1" applyAlignment="1">
      <alignment horizontal="center" vertical="center" wrapText="1"/>
    </xf>
    <xf numFmtId="0" fontId="57" fillId="25" borderId="65" xfId="352" applyFont="1" applyFill="1" applyBorder="1" applyAlignment="1">
      <alignment vertical="center" wrapText="1"/>
    </xf>
    <xf numFmtId="0" fontId="57" fillId="25" borderId="48" xfId="352" applyFont="1" applyFill="1" applyBorder="1" applyAlignment="1">
      <alignment vertical="center" wrapText="1"/>
    </xf>
    <xf numFmtId="0" fontId="57" fillId="2" borderId="24" xfId="352" applyFont="1" applyFill="1" applyBorder="1" applyAlignment="1">
      <alignment horizontal="center" vertical="center" wrapText="1"/>
    </xf>
    <xf numFmtId="0" fontId="57" fillId="2" borderId="55" xfId="352" applyFont="1" applyFill="1" applyBorder="1" applyAlignment="1">
      <alignment horizontal="center" vertical="center" wrapText="1"/>
    </xf>
    <xf numFmtId="0" fontId="57" fillId="2" borderId="0" xfId="352" applyFont="1" applyFill="1" applyBorder="1" applyAlignment="1">
      <alignment horizontal="center" vertical="center" wrapText="1"/>
    </xf>
    <xf numFmtId="0" fontId="57" fillId="2" borderId="56" xfId="352" applyFont="1" applyFill="1" applyBorder="1" applyAlignment="1">
      <alignment horizontal="center" vertical="center" wrapText="1"/>
    </xf>
    <xf numFmtId="0" fontId="57" fillId="2" borderId="4" xfId="352" applyFont="1" applyFill="1" applyBorder="1" applyAlignment="1">
      <alignment horizontal="center" vertical="center" wrapText="1"/>
    </xf>
    <xf numFmtId="0" fontId="57" fillId="2" borderId="66" xfId="352" applyFont="1" applyFill="1" applyBorder="1" applyAlignment="1">
      <alignment horizontal="center" vertical="center" wrapText="1"/>
    </xf>
    <xf numFmtId="0" fontId="57" fillId="0" borderId="3" xfId="352" applyFont="1" applyBorder="1" applyAlignment="1">
      <alignment horizontal="center" vertical="center" wrapText="1"/>
    </xf>
    <xf numFmtId="9" fontId="57" fillId="7" borderId="4" xfId="352" applyNumberFormat="1" applyFont="1" applyFill="1" applyBorder="1" applyAlignment="1">
      <alignment horizontal="center" vertical="center" wrapText="1"/>
    </xf>
    <xf numFmtId="0" fontId="57" fillId="7" borderId="4" xfId="352" applyFont="1" applyFill="1" applyBorder="1" applyAlignment="1">
      <alignment horizontal="center" vertical="center" wrapText="1"/>
    </xf>
    <xf numFmtId="0" fontId="57" fillId="7" borderId="66" xfId="352" applyFont="1" applyFill="1" applyBorder="1" applyAlignment="1">
      <alignment horizontal="center" vertical="center" wrapText="1"/>
    </xf>
    <xf numFmtId="0" fontId="51" fillId="0" borderId="38" xfId="0" applyFont="1" applyBorder="1" applyAlignment="1">
      <alignment horizontal="center" vertical="center" wrapText="1"/>
    </xf>
    <xf numFmtId="0" fontId="51" fillId="0" borderId="39" xfId="0" applyFont="1" applyBorder="1" applyAlignment="1">
      <alignment horizontal="center" vertical="center" wrapText="1"/>
    </xf>
    <xf numFmtId="0" fontId="0" fillId="0" borderId="39" xfId="0" applyBorder="1" applyAlignment="1">
      <alignment horizontal="center" vertical="center" wrapText="1"/>
    </xf>
    <xf numFmtId="0" fontId="0" fillId="0" borderId="44" xfId="0" applyBorder="1" applyAlignment="1">
      <alignment horizontal="center" vertical="center" wrapText="1"/>
    </xf>
    <xf numFmtId="0" fontId="51" fillId="0" borderId="3" xfId="0" applyFont="1" applyBorder="1" applyAlignment="1">
      <alignment horizontal="center" vertical="center" wrapText="1"/>
    </xf>
    <xf numFmtId="0" fontId="0" fillId="0" borderId="9" xfId="352" applyFont="1" applyBorder="1" applyAlignment="1">
      <alignment horizontal="left" vertical="top" wrapText="1"/>
    </xf>
    <xf numFmtId="0" fontId="0" fillId="0" borderId="60" xfId="0" applyBorder="1" applyAlignment="1">
      <alignment horizontal="left" vertical="top"/>
    </xf>
    <xf numFmtId="0" fontId="0" fillId="0" borderId="10" xfId="352" applyFont="1" applyBorder="1" applyAlignment="1">
      <alignment horizontal="left" vertical="top" wrapText="1"/>
    </xf>
    <xf numFmtId="0" fontId="0" fillId="0" borderId="11" xfId="0" applyBorder="1" applyAlignment="1">
      <alignment horizontal="left" vertical="top"/>
    </xf>
    <xf numFmtId="0" fontId="0" fillId="0" borderId="10" xfId="0" applyBorder="1" applyAlignment="1">
      <alignment horizontal="left" vertical="top"/>
    </xf>
    <xf numFmtId="0" fontId="0" fillId="0" borderId="29" xfId="0" applyBorder="1" applyAlignment="1">
      <alignment horizontal="left" vertical="top"/>
    </xf>
    <xf numFmtId="0" fontId="0" fillId="0" borderId="12" xfId="0" applyBorder="1" applyAlignment="1">
      <alignment horizontal="left" vertical="top"/>
    </xf>
    <xf numFmtId="0" fontId="51" fillId="0" borderId="3" xfId="0" applyFont="1" applyBorder="1" applyAlignment="1">
      <alignment horizontal="left" vertical="center"/>
    </xf>
    <xf numFmtId="0" fontId="52" fillId="0" borderId="0" xfId="0" applyFont="1" applyBorder="1" applyAlignment="1">
      <alignment horizontal="left" vertical="top" wrapText="1"/>
    </xf>
    <xf numFmtId="0" fontId="51" fillId="0" borderId="0" xfId="0" applyFont="1" applyBorder="1" applyAlignment="1">
      <alignment horizontal="left" vertical="top" wrapText="1"/>
    </xf>
    <xf numFmtId="9" fontId="51" fillId="0" borderId="3" xfId="0" applyNumberFormat="1" applyFont="1" applyBorder="1" applyAlignment="1">
      <alignment horizontal="center" vertical="center" wrapText="1"/>
    </xf>
    <xf numFmtId="0" fontId="51" fillId="0" borderId="33" xfId="0" applyFont="1" applyBorder="1" applyAlignment="1">
      <alignment horizontal="left" vertical="center"/>
    </xf>
    <xf numFmtId="0" fontId="0" fillId="0" borderId="2" xfId="0" applyBorder="1" applyAlignment="1">
      <alignment horizontal="left" vertical="center"/>
    </xf>
    <xf numFmtId="0" fontId="0" fillId="0" borderId="25" xfId="0" applyBorder="1" applyAlignment="1">
      <alignment horizontal="left" vertical="center"/>
    </xf>
    <xf numFmtId="0" fontId="51" fillId="0" borderId="59" xfId="0" applyFont="1" applyBorder="1" applyAlignment="1">
      <alignment horizontal="left" vertical="top" wrapText="1"/>
    </xf>
    <xf numFmtId="0" fontId="51" fillId="0" borderId="1" xfId="0" applyFont="1" applyBorder="1" applyAlignment="1">
      <alignment horizontal="left" vertical="top" wrapText="1"/>
    </xf>
    <xf numFmtId="0" fontId="51" fillId="0" borderId="58" xfId="0" applyFont="1" applyBorder="1" applyAlignment="1">
      <alignment horizontal="left" vertical="top" wrapText="1"/>
    </xf>
    <xf numFmtId="0" fontId="52" fillId="0" borderId="0" xfId="0" applyFont="1" applyBorder="1" applyAlignment="1">
      <alignment wrapText="1"/>
    </xf>
    <xf numFmtId="0" fontId="0" fillId="10" borderId="59" xfId="0" applyFill="1" applyBorder="1" applyAlignment="1">
      <alignment horizontal="center" vertical="center"/>
    </xf>
    <xf numFmtId="0" fontId="0" fillId="10" borderId="1" xfId="0" applyFill="1" applyBorder="1" applyAlignment="1">
      <alignment horizontal="center" vertical="center"/>
    </xf>
    <xf numFmtId="0" fontId="0" fillId="10" borderId="58" xfId="0" applyFill="1" applyBorder="1" applyAlignment="1">
      <alignment horizontal="center" vertical="center"/>
    </xf>
    <xf numFmtId="0" fontId="0" fillId="0" borderId="65" xfId="0" applyFill="1" applyBorder="1" applyAlignment="1">
      <alignment horizontal="left" vertical="top" wrapText="1"/>
    </xf>
    <xf numFmtId="0" fontId="0" fillId="0" borderId="52" xfId="0" applyFill="1" applyBorder="1" applyAlignment="1">
      <alignment horizontal="left" vertical="top"/>
    </xf>
    <xf numFmtId="0" fontId="51" fillId="0" borderId="59" xfId="0" applyFont="1" applyBorder="1" applyAlignment="1">
      <alignment horizontal="center" vertical="center"/>
    </xf>
    <xf numFmtId="0" fontId="51" fillId="0" borderId="1" xfId="0" applyFont="1" applyBorder="1" applyAlignment="1">
      <alignment horizontal="center" vertical="center"/>
    </xf>
    <xf numFmtId="0" fontId="51" fillId="0" borderId="58" xfId="0" applyFont="1" applyBorder="1" applyAlignment="1">
      <alignment horizontal="center" vertical="center"/>
    </xf>
    <xf numFmtId="0" fontId="48" fillId="10" borderId="59" xfId="0" applyFont="1" applyFill="1" applyBorder="1" applyAlignment="1">
      <alignment horizontal="center" vertical="center"/>
    </xf>
    <xf numFmtId="0" fontId="48" fillId="10" borderId="1" xfId="0" applyFont="1" applyFill="1" applyBorder="1" applyAlignment="1">
      <alignment horizontal="center" vertical="center"/>
    </xf>
    <xf numFmtId="0" fontId="48" fillId="10" borderId="58" xfId="0" applyFont="1" applyFill="1" applyBorder="1" applyAlignment="1">
      <alignment horizontal="center" vertical="center"/>
    </xf>
    <xf numFmtId="0" fontId="0" fillId="0" borderId="18" xfId="0" applyBorder="1" applyAlignment="1">
      <alignment horizontal="center" vertical="center"/>
    </xf>
    <xf numFmtId="0" fontId="42" fillId="0" borderId="10" xfId="1" applyFont="1" applyBorder="1" applyAlignment="1">
      <alignment horizontal="center" vertical="center" wrapText="1"/>
    </xf>
    <xf numFmtId="0" fontId="42" fillId="12" borderId="18" xfId="1" applyFont="1" applyFill="1" applyBorder="1" applyAlignment="1">
      <alignment horizontal="center" vertical="center"/>
    </xf>
    <xf numFmtId="0" fontId="42" fillId="12" borderId="20" xfId="1" applyFont="1" applyFill="1" applyBorder="1" applyAlignment="1">
      <alignment horizontal="center" vertical="center"/>
    </xf>
    <xf numFmtId="0" fontId="42" fillId="12" borderId="8" xfId="0" applyFont="1" applyFill="1" applyBorder="1" applyAlignment="1">
      <alignment horizontal="left" vertical="center" wrapText="1"/>
    </xf>
    <xf numFmtId="0" fontId="42" fillId="12" borderId="21" xfId="0" applyFont="1" applyFill="1" applyBorder="1" applyAlignment="1">
      <alignment horizontal="left" vertical="center" wrapText="1"/>
    </xf>
    <xf numFmtId="0" fontId="0" fillId="0" borderId="54" xfId="0" applyFill="1" applyBorder="1" applyAlignment="1">
      <alignment horizontal="left" vertical="top"/>
    </xf>
    <xf numFmtId="0" fontId="42" fillId="0" borderId="14" xfId="1" applyFont="1" applyFill="1" applyBorder="1" applyAlignment="1">
      <alignment horizontal="center" vertical="center"/>
    </xf>
    <xf numFmtId="0" fontId="42" fillId="0" borderId="18" xfId="1" applyFont="1" applyFill="1" applyBorder="1" applyAlignment="1">
      <alignment horizontal="center" vertical="center"/>
    </xf>
    <xf numFmtId="0" fontId="42" fillId="0" borderId="20" xfId="1" applyFont="1" applyFill="1" applyBorder="1" applyAlignment="1">
      <alignment horizontal="center" vertical="center"/>
    </xf>
    <xf numFmtId="0" fontId="42" fillId="0" borderId="15" xfId="0" applyFont="1" applyFill="1" applyBorder="1" applyAlignment="1">
      <alignment horizontal="left" vertical="center" wrapText="1"/>
    </xf>
    <xf numFmtId="0" fontId="42" fillId="0" borderId="8" xfId="0" applyFont="1" applyFill="1" applyBorder="1" applyAlignment="1">
      <alignment horizontal="left" vertical="center" wrapText="1"/>
    </xf>
    <xf numFmtId="0" fontId="42" fillId="0" borderId="21" xfId="0" applyFont="1" applyFill="1" applyBorder="1" applyAlignment="1">
      <alignment horizontal="left" vertical="center" wrapText="1"/>
    </xf>
    <xf numFmtId="0" fontId="42" fillId="0" borderId="26" xfId="1" applyFont="1" applyFill="1" applyBorder="1" applyAlignment="1">
      <alignment horizontal="center" vertical="center"/>
    </xf>
    <xf numFmtId="0" fontId="42" fillId="0" borderId="27" xfId="1" applyFont="1" applyFill="1" applyBorder="1" applyAlignment="1">
      <alignment horizontal="center" vertical="center"/>
    </xf>
    <xf numFmtId="0" fontId="42" fillId="0" borderId="36" xfId="1" applyFont="1" applyFill="1" applyBorder="1" applyAlignment="1">
      <alignment horizontal="center" vertical="center"/>
    </xf>
    <xf numFmtId="0" fontId="42" fillId="0" borderId="16" xfId="0" applyFont="1" applyFill="1" applyBorder="1" applyAlignment="1">
      <alignment horizontal="left" vertical="center" wrapText="1"/>
    </xf>
    <xf numFmtId="0" fontId="42" fillId="0" borderId="3" xfId="0" applyFont="1" applyFill="1" applyBorder="1" applyAlignment="1">
      <alignment horizontal="left" vertical="center" wrapText="1"/>
    </xf>
    <xf numFmtId="0" fontId="42" fillId="0" borderId="6" xfId="0" applyFont="1" applyFill="1" applyBorder="1" applyAlignment="1">
      <alignment horizontal="left" vertical="center" wrapText="1"/>
    </xf>
    <xf numFmtId="0" fontId="42" fillId="3" borderId="14" xfId="1" applyFont="1" applyFill="1" applyBorder="1" applyAlignment="1">
      <alignment horizontal="center" vertical="center"/>
    </xf>
    <xf numFmtId="0" fontId="42" fillId="3" borderId="18" xfId="1" applyFont="1" applyFill="1" applyBorder="1" applyAlignment="1">
      <alignment horizontal="center" vertical="center"/>
    </xf>
    <xf numFmtId="0" fontId="42" fillId="3" borderId="20" xfId="1" applyFont="1" applyFill="1" applyBorder="1" applyAlignment="1">
      <alignment horizontal="center" vertical="center"/>
    </xf>
    <xf numFmtId="0" fontId="44" fillId="0" borderId="15" xfId="0" applyFont="1" applyFill="1" applyBorder="1" applyAlignment="1">
      <alignment horizontal="left" vertical="center" wrapText="1"/>
    </xf>
    <xf numFmtId="0" fontId="44" fillId="0" borderId="8" xfId="0" applyFont="1" applyFill="1" applyBorder="1" applyAlignment="1">
      <alignment horizontal="left" vertical="center" wrapText="1"/>
    </xf>
    <xf numFmtId="0" fontId="44" fillId="3" borderId="15" xfId="350" applyFont="1" applyFill="1" applyBorder="1" applyAlignment="1" applyProtection="1">
      <alignment horizontal="left" vertical="center" wrapText="1"/>
    </xf>
    <xf numFmtId="0" fontId="44" fillId="3" borderId="8" xfId="350" applyFont="1" applyFill="1" applyBorder="1" applyAlignment="1" applyProtection="1">
      <alignment horizontal="left" vertical="center" wrapText="1"/>
    </xf>
    <xf numFmtId="0" fontId="42" fillId="17" borderId="15" xfId="0" applyFont="1" applyFill="1" applyBorder="1" applyAlignment="1">
      <alignment horizontal="left" vertical="center" wrapText="1"/>
    </xf>
    <xf numFmtId="0" fontId="42" fillId="17" borderId="8" xfId="0" applyFont="1" applyFill="1" applyBorder="1" applyAlignment="1">
      <alignment horizontal="left" vertical="center" wrapText="1"/>
    </xf>
    <xf numFmtId="0" fontId="42" fillId="17" borderId="21" xfId="0" applyFont="1" applyFill="1" applyBorder="1" applyAlignment="1">
      <alignment horizontal="left" vertical="center" wrapText="1"/>
    </xf>
    <xf numFmtId="0" fontId="42" fillId="3" borderId="10" xfId="1" applyFont="1" applyFill="1" applyBorder="1" applyAlignment="1">
      <alignment horizontal="center" vertical="center" wrapText="1"/>
    </xf>
    <xf numFmtId="0" fontId="42" fillId="3" borderId="8" xfId="1" applyFont="1" applyFill="1" applyBorder="1" applyAlignment="1">
      <alignment horizontal="center" vertical="center" wrapText="1"/>
    </xf>
    <xf numFmtId="0" fontId="0" fillId="0" borderId="52" xfId="0" applyFill="1" applyBorder="1" applyAlignment="1">
      <alignment horizontal="left" vertical="top" wrapText="1"/>
    </xf>
    <xf numFmtId="0" fontId="42" fillId="3" borderId="8" xfId="1" applyFont="1" applyFill="1" applyBorder="1" applyAlignment="1">
      <alignment horizontal="center" vertical="center"/>
    </xf>
    <xf numFmtId="0" fontId="44" fillId="17" borderId="8" xfId="0" applyFont="1" applyFill="1" applyBorder="1" applyAlignment="1">
      <alignment horizontal="left" vertical="center" wrapText="1"/>
    </xf>
    <xf numFmtId="0" fontId="44" fillId="17" borderId="21"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3" borderId="21" xfId="350" applyFont="1" applyFill="1" applyBorder="1" applyAlignment="1" applyProtection="1">
      <alignment horizontal="left" vertical="center" wrapText="1"/>
    </xf>
    <xf numFmtId="0" fontId="0" fillId="0" borderId="65" xfId="0" applyFill="1" applyBorder="1" applyAlignment="1">
      <alignment horizontal="left" vertical="top"/>
    </xf>
    <xf numFmtId="0" fontId="42" fillId="3" borderId="8" xfId="0" applyFont="1" applyFill="1" applyBorder="1" applyAlignment="1">
      <alignment horizontal="left" vertical="center" wrapText="1"/>
    </xf>
    <xf numFmtId="0" fontId="42" fillId="3" borderId="21" xfId="0" applyFont="1" applyFill="1" applyBorder="1" applyAlignment="1">
      <alignment horizontal="left" vertical="center" wrapText="1"/>
    </xf>
    <xf numFmtId="0" fontId="44" fillId="17" borderId="15" xfId="350" applyFont="1" applyFill="1" applyBorder="1" applyAlignment="1" applyProtection="1">
      <alignment horizontal="left" vertical="center" wrapText="1"/>
    </xf>
    <xf numFmtId="0" fontId="44" fillId="17" borderId="8" xfId="350" applyFont="1" applyFill="1" applyBorder="1" applyAlignment="1" applyProtection="1">
      <alignment horizontal="left" vertical="center" wrapText="1"/>
    </xf>
    <xf numFmtId="0" fontId="0" fillId="3" borderId="65" xfId="0" applyFill="1" applyBorder="1" applyAlignment="1">
      <alignment horizontal="left" vertical="top" wrapText="1"/>
    </xf>
    <xf numFmtId="0" fontId="0" fillId="3" borderId="52" xfId="0" applyFill="1" applyBorder="1" applyAlignment="1">
      <alignment horizontal="left" vertical="top"/>
    </xf>
    <xf numFmtId="0" fontId="0" fillId="3" borderId="54" xfId="0" applyFill="1" applyBorder="1" applyAlignment="1">
      <alignment horizontal="left" vertical="top"/>
    </xf>
    <xf numFmtId="0" fontId="0" fillId="0" borderId="19" xfId="0" applyFill="1" applyBorder="1" applyAlignment="1">
      <alignment horizontal="left" vertical="top" wrapText="1"/>
    </xf>
    <xf numFmtId="0" fontId="0" fillId="0" borderId="19" xfId="0" applyFill="1" applyBorder="1" applyAlignment="1">
      <alignment horizontal="left" vertical="top"/>
    </xf>
    <xf numFmtId="0" fontId="42" fillId="3" borderId="14" xfId="1" applyFont="1" applyFill="1" applyBorder="1" applyAlignment="1">
      <alignment horizontal="center" vertical="center" wrapText="1"/>
    </xf>
    <xf numFmtId="0" fontId="42" fillId="3" borderId="18" xfId="1" applyFont="1" applyFill="1" applyBorder="1" applyAlignment="1">
      <alignment horizontal="center" vertical="center" wrapText="1"/>
    </xf>
    <xf numFmtId="0" fontId="42" fillId="3" borderId="20" xfId="1" applyFont="1" applyFill="1" applyBorder="1" applyAlignment="1">
      <alignment horizontal="center" vertical="center" wrapText="1"/>
    </xf>
    <xf numFmtId="0" fontId="42" fillId="3" borderId="15" xfId="0" applyFont="1" applyFill="1" applyBorder="1" applyAlignment="1">
      <alignment horizontal="left" vertical="center" wrapText="1"/>
    </xf>
    <xf numFmtId="0" fontId="44" fillId="17" borderId="21" xfId="350" applyFont="1" applyFill="1" applyBorder="1" applyAlignment="1" applyProtection="1">
      <alignment horizontal="left" vertical="center" wrapText="1"/>
    </xf>
    <xf numFmtId="0" fontId="0" fillId="0" borderId="54" xfId="0" applyFill="1" applyBorder="1" applyAlignment="1">
      <alignment horizontal="left" vertical="top" wrapText="1"/>
    </xf>
    <xf numFmtId="0" fontId="47" fillId="9" borderId="0" xfId="0" applyFont="1" applyFill="1" applyBorder="1" applyAlignment="1">
      <alignment horizontal="center" vertical="center" wrapText="1"/>
    </xf>
    <xf numFmtId="0" fontId="0" fillId="0" borderId="36" xfId="0" applyBorder="1" applyAlignment="1">
      <alignment horizontal="center" vertical="center"/>
    </xf>
    <xf numFmtId="0" fontId="0" fillId="0" borderId="20" xfId="0" applyBorder="1" applyAlignment="1">
      <alignment horizontal="center" vertical="center"/>
    </xf>
    <xf numFmtId="0" fontId="42" fillId="3" borderId="9" xfId="1" applyFont="1" applyFill="1" applyBorder="1" applyAlignment="1">
      <alignment horizontal="center" vertical="center" wrapText="1"/>
    </xf>
    <xf numFmtId="0" fontId="42" fillId="3" borderId="37" xfId="1" applyFont="1" applyFill="1" applyBorder="1" applyAlignment="1">
      <alignment horizontal="center" vertical="center" wrapText="1"/>
    </xf>
    <xf numFmtId="0" fontId="44" fillId="7" borderId="15" xfId="350" applyFont="1" applyFill="1" applyBorder="1" applyAlignment="1" applyProtection="1">
      <alignment horizontal="left" vertical="center" wrapText="1"/>
    </xf>
    <xf numFmtId="0" fontId="44" fillId="7" borderId="8" xfId="350" applyFont="1" applyFill="1" applyBorder="1" applyAlignment="1" applyProtection="1">
      <alignment horizontal="left" vertical="center" wrapText="1"/>
    </xf>
    <xf numFmtId="0" fontId="44" fillId="7" borderId="21" xfId="350" applyFont="1" applyFill="1" applyBorder="1" applyAlignment="1" applyProtection="1">
      <alignment horizontal="left" vertical="center" wrapText="1"/>
    </xf>
    <xf numFmtId="9" fontId="44" fillId="3" borderId="24" xfId="350" applyNumberFormat="1" applyFont="1" applyFill="1" applyBorder="1" applyAlignment="1" applyProtection="1">
      <alignment horizontal="center" vertical="center" wrapText="1"/>
    </xf>
    <xf numFmtId="9" fontId="44" fillId="3" borderId="0" xfId="350" applyNumberFormat="1" applyFont="1" applyFill="1" applyBorder="1" applyAlignment="1" applyProtection="1">
      <alignment horizontal="center" vertical="center" wrapText="1"/>
    </xf>
    <xf numFmtId="9" fontId="44" fillId="3" borderId="4" xfId="350" applyNumberFormat="1" applyFont="1" applyFill="1" applyBorder="1" applyAlignment="1" applyProtection="1">
      <alignment horizontal="center" vertical="center" wrapText="1"/>
    </xf>
    <xf numFmtId="1" fontId="42" fillId="3" borderId="49" xfId="1" applyNumberFormat="1" applyFont="1" applyFill="1" applyBorder="1" applyAlignment="1">
      <alignment horizontal="center" vertical="center" wrapText="1"/>
    </xf>
    <xf numFmtId="1" fontId="42" fillId="3" borderId="50" xfId="1" applyNumberFormat="1" applyFont="1" applyFill="1" applyBorder="1" applyAlignment="1">
      <alignment horizontal="center" vertical="center" wrapText="1"/>
    </xf>
    <xf numFmtId="1" fontId="42" fillId="3" borderId="51" xfId="1" applyNumberFormat="1" applyFont="1" applyFill="1" applyBorder="1" applyAlignment="1">
      <alignment horizontal="center" vertical="center" wrapText="1"/>
    </xf>
    <xf numFmtId="1" fontId="42" fillId="5" borderId="49" xfId="1" applyNumberFormat="1" applyFont="1" applyFill="1" applyBorder="1" applyAlignment="1">
      <alignment horizontal="center" vertical="center" wrapText="1"/>
    </xf>
    <xf numFmtId="1" fontId="42" fillId="5" borderId="50" xfId="1" applyNumberFormat="1" applyFont="1" applyFill="1" applyBorder="1" applyAlignment="1">
      <alignment horizontal="center" vertical="center" wrapText="1"/>
    </xf>
    <xf numFmtId="1" fontId="42" fillId="5" borderId="51" xfId="1" applyNumberFormat="1" applyFont="1" applyFill="1" applyBorder="1" applyAlignment="1">
      <alignment horizontal="center" vertical="center" wrapText="1"/>
    </xf>
    <xf numFmtId="2" fontId="42" fillId="3" borderId="30" xfId="1" applyNumberFormat="1" applyFont="1" applyFill="1" applyBorder="1" applyAlignment="1">
      <alignment horizontal="center" vertical="center" wrapText="1"/>
    </xf>
    <xf numFmtId="2" fontId="42" fillId="3" borderId="31" xfId="1" applyNumberFormat="1" applyFont="1" applyFill="1" applyBorder="1" applyAlignment="1">
      <alignment horizontal="center" vertical="center" wrapText="1"/>
    </xf>
    <xf numFmtId="2" fontId="42" fillId="3" borderId="32" xfId="1" applyNumberFormat="1" applyFont="1" applyFill="1" applyBorder="1" applyAlignment="1">
      <alignment horizontal="center" vertical="center" wrapText="1"/>
    </xf>
    <xf numFmtId="0" fontId="0" fillId="0" borderId="14" xfId="0" applyBorder="1" applyAlignment="1">
      <alignment horizontal="center" vertical="center"/>
    </xf>
    <xf numFmtId="0" fontId="42" fillId="3" borderId="38" xfId="1" applyFont="1" applyFill="1" applyBorder="1" applyAlignment="1">
      <alignment horizontal="center" vertical="center" wrapText="1"/>
    </xf>
    <xf numFmtId="9" fontId="44" fillId="3" borderId="39" xfId="350" applyNumberFormat="1" applyFont="1" applyFill="1" applyBorder="1" applyAlignment="1" applyProtection="1">
      <alignment horizontal="center" vertical="center" wrapText="1"/>
    </xf>
    <xf numFmtId="0" fontId="44" fillId="3" borderId="0" xfId="350" applyFont="1" applyFill="1" applyBorder="1" applyAlignment="1" applyProtection="1">
      <alignment horizontal="center" vertical="center" wrapText="1"/>
    </xf>
    <xf numFmtId="0" fontId="44" fillId="3" borderId="4" xfId="350" applyFont="1" applyFill="1" applyBorder="1" applyAlignment="1" applyProtection="1">
      <alignment horizontal="center" vertical="center" wrapText="1"/>
    </xf>
    <xf numFmtId="2" fontId="42" fillId="3" borderId="40" xfId="1" applyNumberFormat="1" applyFont="1" applyFill="1" applyBorder="1" applyAlignment="1">
      <alignment horizontal="center" vertical="center" wrapText="1"/>
    </xf>
    <xf numFmtId="2" fontId="42" fillId="3" borderId="41" xfId="1" applyNumberFormat="1" applyFont="1" applyFill="1" applyBorder="1" applyAlignment="1">
      <alignment horizontal="center" vertical="center" wrapText="1"/>
    </xf>
    <xf numFmtId="2" fontId="42" fillId="3" borderId="42" xfId="1" applyNumberFormat="1" applyFont="1" applyFill="1" applyBorder="1" applyAlignment="1">
      <alignment horizontal="center" vertical="center" wrapText="1"/>
    </xf>
    <xf numFmtId="1" fontId="42" fillId="0" borderId="49" xfId="1" applyNumberFormat="1" applyFont="1" applyFill="1" applyBorder="1" applyAlignment="1">
      <alignment horizontal="center" vertical="center" wrapText="1"/>
    </xf>
    <xf numFmtId="1" fontId="42" fillId="0" borderId="50" xfId="1" applyNumberFormat="1" applyFont="1" applyFill="1" applyBorder="1" applyAlignment="1">
      <alignment horizontal="center" vertical="center" wrapText="1"/>
    </xf>
    <xf numFmtId="1" fontId="42" fillId="0" borderId="51" xfId="1" applyNumberFormat="1" applyFont="1" applyFill="1" applyBorder="1" applyAlignment="1">
      <alignment horizontal="center" vertical="center" wrapText="1"/>
    </xf>
    <xf numFmtId="0" fontId="0" fillId="0" borderId="53" xfId="0" applyBorder="1" applyAlignment="1">
      <alignment horizontal="center" vertical="center"/>
    </xf>
    <xf numFmtId="0" fontId="42" fillId="3" borderId="29" xfId="1" applyFont="1" applyFill="1" applyBorder="1" applyAlignment="1">
      <alignment horizontal="center" vertical="center" wrapText="1"/>
    </xf>
    <xf numFmtId="9" fontId="44" fillId="3" borderId="13" xfId="350" applyNumberFormat="1" applyFont="1" applyFill="1" applyBorder="1" applyAlignment="1" applyProtection="1">
      <alignment horizontal="center" vertical="center" wrapText="1"/>
    </xf>
    <xf numFmtId="9" fontId="42" fillId="3" borderId="24" xfId="0" applyNumberFormat="1" applyFont="1" applyFill="1" applyBorder="1" applyAlignment="1">
      <alignment horizontal="center" vertical="center" wrapText="1"/>
    </xf>
    <xf numFmtId="0" fontId="42" fillId="3" borderId="0" xfId="0" applyFont="1" applyFill="1" applyBorder="1" applyAlignment="1">
      <alignment horizontal="center" vertical="center" wrapText="1"/>
    </xf>
    <xf numFmtId="0" fontId="42" fillId="3" borderId="13" xfId="0" applyFont="1" applyFill="1" applyBorder="1" applyAlignment="1">
      <alignment horizontal="center" vertical="center" wrapText="1"/>
    </xf>
    <xf numFmtId="1" fontId="44" fillId="3" borderId="49" xfId="1" applyNumberFormat="1" applyFont="1" applyFill="1" applyBorder="1" applyAlignment="1">
      <alignment horizontal="center" vertical="center" wrapText="1"/>
    </xf>
    <xf numFmtId="1" fontId="44" fillId="3" borderId="50" xfId="1" applyNumberFormat="1" applyFont="1" applyFill="1" applyBorder="1" applyAlignment="1">
      <alignment horizontal="center" vertical="center" wrapText="1"/>
    </xf>
    <xf numFmtId="1" fontId="44" fillId="3" borderId="51" xfId="1" applyNumberFormat="1" applyFont="1" applyFill="1" applyBorder="1" applyAlignment="1">
      <alignment horizontal="center" vertical="center" wrapText="1"/>
    </xf>
    <xf numFmtId="1" fontId="44" fillId="5" borderId="49" xfId="1" applyNumberFormat="1" applyFont="1" applyFill="1" applyBorder="1" applyAlignment="1">
      <alignment horizontal="center" vertical="center" wrapText="1"/>
    </xf>
    <xf numFmtId="1" fontId="44" fillId="5" borderId="50" xfId="1" applyNumberFormat="1" applyFont="1" applyFill="1" applyBorder="1" applyAlignment="1">
      <alignment horizontal="center" vertical="center" wrapText="1"/>
    </xf>
    <xf numFmtId="1" fontId="44" fillId="5" borderId="51" xfId="1" applyNumberFormat="1" applyFont="1" applyFill="1" applyBorder="1" applyAlignment="1">
      <alignment horizontal="center" vertical="center" wrapText="1"/>
    </xf>
    <xf numFmtId="0" fontId="42" fillId="7" borderId="15" xfId="0" applyFont="1" applyFill="1" applyBorder="1" applyAlignment="1">
      <alignment horizontal="left" vertical="center" wrapText="1"/>
    </xf>
    <xf numFmtId="0" fontId="42" fillId="7" borderId="8" xfId="0" applyFont="1" applyFill="1" applyBorder="1" applyAlignment="1">
      <alignment horizontal="left" vertical="center" wrapText="1"/>
    </xf>
    <xf numFmtId="0" fontId="42" fillId="7" borderId="21" xfId="0" applyFont="1" applyFill="1" applyBorder="1" applyAlignment="1">
      <alignment horizontal="left" vertical="center" wrapText="1"/>
    </xf>
    <xf numFmtId="9" fontId="42" fillId="0" borderId="24" xfId="0" applyNumberFormat="1"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13" xfId="0" applyFont="1" applyFill="1" applyBorder="1" applyAlignment="1">
      <alignment horizontal="center" vertical="center" wrapText="1"/>
    </xf>
    <xf numFmtId="2" fontId="42" fillId="0" borderId="41" xfId="1" applyNumberFormat="1" applyFont="1" applyBorder="1" applyAlignment="1">
      <alignment horizontal="center" vertical="center"/>
    </xf>
    <xf numFmtId="0" fontId="44" fillId="7" borderId="15" xfId="0" applyFont="1" applyFill="1" applyBorder="1" applyAlignment="1">
      <alignment horizontal="left" vertical="center" wrapText="1"/>
    </xf>
    <xf numFmtId="0" fontId="44" fillId="7" borderId="8" xfId="0" applyFont="1" applyFill="1" applyBorder="1" applyAlignment="1">
      <alignment horizontal="left" vertical="center" wrapText="1"/>
    </xf>
    <xf numFmtId="0" fontId="44" fillId="7" borderId="21" xfId="0" applyFont="1" applyFill="1" applyBorder="1" applyAlignment="1">
      <alignment horizontal="left" vertical="center" wrapText="1"/>
    </xf>
    <xf numFmtId="9" fontId="44" fillId="3" borderId="24" xfId="0" applyNumberFormat="1" applyFont="1" applyFill="1" applyBorder="1" applyAlignment="1">
      <alignment horizontal="center" vertical="center" wrapText="1"/>
    </xf>
    <xf numFmtId="0" fontId="44" fillId="3" borderId="0" xfId="0" applyFont="1" applyFill="1" applyBorder="1" applyAlignment="1">
      <alignment horizontal="center" vertical="center" wrapText="1"/>
    </xf>
    <xf numFmtId="0" fontId="44" fillId="3" borderId="13" xfId="0" applyFont="1" applyFill="1" applyBorder="1" applyAlignment="1">
      <alignment horizontal="center" vertical="center" wrapText="1"/>
    </xf>
    <xf numFmtId="0" fontId="42" fillId="0" borderId="9" xfId="1" applyFont="1" applyBorder="1" applyAlignment="1">
      <alignment horizontal="center" vertical="center" wrapText="1"/>
    </xf>
    <xf numFmtId="0" fontId="42" fillId="0" borderId="29" xfId="1" applyFont="1" applyBorder="1" applyAlignment="1">
      <alignment horizontal="center" vertical="center" wrapText="1"/>
    </xf>
    <xf numFmtId="9" fontId="44" fillId="0" borderId="24" xfId="0" applyNumberFormat="1"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13" xfId="0" applyFont="1" applyFill="1" applyBorder="1" applyAlignment="1">
      <alignment horizontal="center" vertical="center" wrapText="1"/>
    </xf>
    <xf numFmtId="2" fontId="42" fillId="0" borderId="55" xfId="1" applyNumberFormat="1" applyFont="1" applyBorder="1" applyAlignment="1">
      <alignment horizontal="center" vertical="center"/>
    </xf>
    <xf numFmtId="2" fontId="42" fillId="0" borderId="56" xfId="1" applyNumberFormat="1" applyFont="1" applyBorder="1" applyAlignment="1">
      <alignment horizontal="center" vertical="center"/>
    </xf>
    <xf numFmtId="2" fontId="42" fillId="0" borderId="57" xfId="1" applyNumberFormat="1" applyFont="1" applyBorder="1" applyAlignment="1">
      <alignment horizontal="center" vertical="center"/>
    </xf>
    <xf numFmtId="0" fontId="42" fillId="0" borderId="28" xfId="1" applyFont="1" applyFill="1" applyBorder="1" applyAlignment="1">
      <alignment horizontal="center" vertical="center"/>
    </xf>
    <xf numFmtId="0" fontId="42" fillId="0" borderId="22" xfId="0" applyFont="1" applyFill="1" applyBorder="1" applyAlignment="1">
      <alignment horizontal="left" vertical="center" wrapText="1"/>
    </xf>
    <xf numFmtId="0" fontId="59" fillId="6" borderId="10" xfId="0" applyFont="1" applyFill="1" applyBorder="1" applyAlignment="1">
      <alignment horizontal="center" vertical="top" wrapText="1"/>
    </xf>
    <xf numFmtId="0" fontId="60" fillId="0" borderId="73" xfId="0" applyFont="1" applyBorder="1" applyAlignment="1">
      <alignment horizontal="center" vertical="center" wrapText="1"/>
    </xf>
    <xf numFmtId="0" fontId="60" fillId="0" borderId="74" xfId="0" applyFont="1" applyBorder="1" applyAlignment="1">
      <alignment horizontal="center" vertical="center" wrapText="1"/>
    </xf>
    <xf numFmtId="0" fontId="60" fillId="0" borderId="75" xfId="0" applyFont="1" applyBorder="1" applyAlignment="1">
      <alignment horizontal="center" vertical="center" wrapText="1"/>
    </xf>
    <xf numFmtId="0" fontId="60" fillId="0" borderId="76" xfId="0" applyFont="1" applyBorder="1" applyAlignment="1">
      <alignment horizontal="center" vertical="center" wrapText="1"/>
    </xf>
    <xf numFmtId="0" fontId="60" fillId="0" borderId="77" xfId="0" applyFont="1" applyBorder="1" applyAlignment="1">
      <alignment horizontal="center" vertical="center" wrapText="1"/>
    </xf>
  </cellXfs>
  <cellStyles count="359">
    <cellStyle name="          _x000d__x000a_mouse.drv=lmouse.drv" xfId="2"/>
    <cellStyle name="??&amp;O?&amp;H?_x0008__x000f__x0007_?_x0007__x0001__x0001_" xfId="3"/>
    <cellStyle name="??&amp;O?&amp;H?_x0008_??_x0007__x0001__x0001_" xfId="4"/>
    <cellStyle name="_031127 JM MF 공정감사 평가시트" xfId="5"/>
    <cellStyle name="_LZ-LED-LIST2" xfId="6"/>
    <cellStyle name="_tu-fl 업무연락서" xfId="7"/>
    <cellStyle name="_개발부품LIST(MF)-JM-시작금형" xfId="8"/>
    <cellStyle name="_개발부품LIST(MF)-신규금형-020919" xfId="9"/>
    <cellStyle name="_개발부품확보계획1차1210" xfId="10"/>
    <cellStyle name="_개발부품확보계획2차1210" xfId="11"/>
    <cellStyle name="_부품 구매 의뢰서2" xfId="12"/>
    <cellStyle name="_부품개발 CHECK LIST" xfId="13"/>
    <cellStyle name="_의장품질관리 조직도" xfId="14"/>
    <cellStyle name="_조직" xfId="15"/>
    <cellStyle name="_협력사 공정감사 양식(신차감사)" xfId="16"/>
    <cellStyle name="0,0_x000d__x000a_NA_x000d__x000a_" xfId="17"/>
    <cellStyle name="0뾍R_x0005_?뾍b_x0005_" xfId="18"/>
    <cellStyle name="A¨­￠￢￠O [0]_6-3¡Æⓒ¡Ai¡¤A " xfId="19"/>
    <cellStyle name="A¨­￠￢￠O_6-3¡Æⓒ¡Ai¡¤A " xfId="20"/>
    <cellStyle name="AeE­ [0]_¡U¾EU￢ A¾COºn±³ " xfId="21"/>
    <cellStyle name="ÅëÈ­ [0]_¡Ú¾ÈÜ¬ Á¾ÇÕºñ±³ " xfId="22"/>
    <cellStyle name="AeE­ [0]_¿i¿μ¾E " xfId="23"/>
    <cellStyle name="ÅëÈ­ [0]_¼­½ÄÃ¼°è_ÅõÀÔ°èÈ¹ " xfId="24"/>
    <cellStyle name="AeE­ [0]_¼­½AA¼01_AoAO°eE¹ " xfId="25"/>
    <cellStyle name="ÅëÈ­ [0]_¼­½ÄÃ¼01_ÅõÀÔ°èÈ¹ " xfId="26"/>
    <cellStyle name="AeE­ [0]_¼­½AAI¶÷_AoAO°eE¹ " xfId="27"/>
    <cellStyle name="ÅëÈ­ [0]_¼­½ÄÀÏ¶÷_ÅõÀÔ°èÈ¹ " xfId="28"/>
    <cellStyle name="AeE­ [0]_1.ÆC¸A½CAu " xfId="29"/>
    <cellStyle name="ÅëÈ­ [0]_1.ÆÇ¸Å½ÇÀû " xfId="30"/>
    <cellStyle name="AeE­ [0]_1.ÆC¸A½CAu _2002년사업계획서" xfId="31"/>
    <cellStyle name="ÅëÈ­ [0]_1.SUMMARY " xfId="32"/>
    <cellStyle name="AeE­ [0]_1.SUMMARY _8. 문제점 및 대책" xfId="33"/>
    <cellStyle name="ÅëÈ­ [0]_2.CONCEPT " xfId="34"/>
    <cellStyle name="AeE­ [0]_2.CONCEPT _8. 문제점 및 대책" xfId="35"/>
    <cellStyle name="ÅëÈ­ [0]_3PJTR°èÈ¹ " xfId="36"/>
    <cellStyle name="AeE­ [0]_4 " xfId="37"/>
    <cellStyle name="ÅëÈ­ [0]_4 " xfId="38"/>
    <cellStyle name="AeE­ [0]_4 _2002년사업계획서" xfId="39"/>
    <cellStyle name="ÅëÈ­ [0]_6-3°æÀï·Â " xfId="40"/>
    <cellStyle name="AeE­ [0]_7.MASTER SCHEDULE " xfId="41"/>
    <cellStyle name="ÅëÈ­ [0]_7.MASTER SCHEDULE " xfId="42"/>
    <cellStyle name="AeE­ [0]_7.MASTER SCHEDULE _2002년사업계획서" xfId="43"/>
    <cellStyle name="ÅëÈ­ [0]_ÀÎ¿ø°èÈ¹ " xfId="44"/>
    <cellStyle name="AeE­ [0]_AN°yº¸°i-Aß°¡Ay°¨ " xfId="45"/>
    <cellStyle name="ÅëÈ­ [0]_ÃÖÁ¾ÀÏÁ¤ " xfId="46"/>
    <cellStyle name="AeE­ [0]_AOA¾AIA¤ _2002년사업계획서" xfId="47"/>
    <cellStyle name="ÅëÈ­ [0]_INQUIRY ¿µ¾÷ÃßÁø " xfId="48"/>
    <cellStyle name="AeE­ [0]_INQUIRY ¿μ¾÷AßAø " xfId="49"/>
    <cellStyle name="ÅëÈ­ [0]_lx-taxi " xfId="50"/>
    <cellStyle name="AeE­ [0]_MKN-M1.1 " xfId="51"/>
    <cellStyle name="ÅëÈ­ [0]_MKN-M1.1 " xfId="52"/>
    <cellStyle name="AeE­ [0]_ºÐ·u±a01_AoAO°eE¹ " xfId="53"/>
    <cellStyle name="ÅëÈ­ [0]_ºÐ·ù±â01_ÅõÀÔ°èÈ¹ " xfId="54"/>
    <cellStyle name="AeE­ [0]_ºÐ·u±a02_AoAO°eE¹ " xfId="55"/>
    <cellStyle name="ÅëÈ­ [0]_ºÐ·ù±â02_ÅõÀÔ°èÈ¹ " xfId="56"/>
    <cellStyle name="AeE­ [0]_ºÐ·u±a03_AoAO°eE¹ " xfId="57"/>
    <cellStyle name="ÅëÈ­ [0]_ºÐ·ù±â03_ÅõÀÔ°èÈ¹ " xfId="58"/>
    <cellStyle name="AeE­ [0]_ºÐ·u±aAØ_AoAO°eE¹ " xfId="59"/>
    <cellStyle name="ÅëÈ­ [0]_ºÐ·ù±âÁØ_ÅõÀÔ°èÈ¹ " xfId="60"/>
    <cellStyle name="AeE­ [0]_ºÐ·u±aE￡_AoAO°eE¹ " xfId="61"/>
    <cellStyle name="ÅëÈ­ [0]_ºÐ·ù±âÈ£_ÅõÀÔ°èÈ¹ " xfId="62"/>
    <cellStyle name="AeE­ [0]_SAMPLE " xfId="63"/>
    <cellStyle name="ÅëÈ­ [0]_SAMPLE " xfId="64"/>
    <cellStyle name="AeE­ [0]_SAMPLE _2002년사업계획서" xfId="65"/>
    <cellStyle name="ÅëÈ­ [0]_Sheet1 (2)_1.SUMMARY " xfId="66"/>
    <cellStyle name="AeE­ [0]_Sheet1 (2)_1.SUMMARY _8. 문제점 및 대책" xfId="67"/>
    <cellStyle name="ÅëÈ­ [0]_Sheet1_1.SUMMARY " xfId="68"/>
    <cellStyle name="AeE­ [0]_Sheet1_3.MSCHEDULE¿μ¹R " xfId="69"/>
    <cellStyle name="ÅëÈ­ [0]_Sheet1_ÃÖÁ¾ÀÏÁ¤ " xfId="70"/>
    <cellStyle name="AeE­ [0]_Sheet1_XD AOA¾AIA¤ " xfId="71"/>
    <cellStyle name="ÅëÈ­ [0]_Sheet1_XD ÃÖÁ¾ÀÏÁ¤ " xfId="72"/>
    <cellStyle name="AeE­ [0]_SMG-CKD-d1.1 " xfId="73"/>
    <cellStyle name="ÅëÈ­ [0]_SMG-CKD-d1.1 " xfId="74"/>
    <cellStyle name="AeE­_¡U¾EU￢ A¾COºn±³ " xfId="75"/>
    <cellStyle name="ÅëÈ­_¡Ú¾ÈÜ¬ Á¾ÇÕºñ±³ " xfId="76"/>
    <cellStyle name="AeE­_¿i¿μ¾E " xfId="77"/>
    <cellStyle name="ÅëÈ­_¼­½ÄÃ¼°è_ÅõÀÔ°èÈ¹ " xfId="78"/>
    <cellStyle name="AeE­_¼­½AA¼01_AoAO°eE¹ " xfId="79"/>
    <cellStyle name="ÅëÈ­_¼­½ÄÃ¼01_ÅõÀÔ°èÈ¹ " xfId="80"/>
    <cellStyle name="AeE­_¼­½AAI¶÷_AoAO°eE¹ " xfId="81"/>
    <cellStyle name="ÅëÈ­_¼­½ÄÀÏ¶÷_ÅõÀÔ°èÈ¹ " xfId="82"/>
    <cellStyle name="AeE­_1.ÆC¸A½CAu " xfId="83"/>
    <cellStyle name="ÅëÈ­_1.ÆÇ¸Å½ÇÀû " xfId="84"/>
    <cellStyle name="AeE­_1.SUMMARY " xfId="85"/>
    <cellStyle name="ÅëÈ­_1.SUMMARY " xfId="86"/>
    <cellStyle name="AeE­_2.CONCEPT " xfId="87"/>
    <cellStyle name="ÅëÈ­_2.CONCEPT " xfId="88"/>
    <cellStyle name="AeE­_3.MSCHEDULE¿μ¹R " xfId="89"/>
    <cellStyle name="ÅëÈ­_3PJTR°èÈ¹ " xfId="90"/>
    <cellStyle name="AeE­_4 " xfId="91"/>
    <cellStyle name="ÅëÈ­_4 " xfId="92"/>
    <cellStyle name="AeE­_6-3°æAi·A " xfId="93"/>
    <cellStyle name="ÅëÈ­_6-3°æÀï·Â " xfId="94"/>
    <cellStyle name="AeE­_7.MASTER SCHEDULE " xfId="95"/>
    <cellStyle name="ÅëÈ­_7.MASTER SCHEDULE " xfId="96"/>
    <cellStyle name="AeE­_AI¿ø°eE¹ " xfId="97"/>
    <cellStyle name="ÅëÈ­_ÀÎ¿ø°èÈ¹ " xfId="98"/>
    <cellStyle name="AeE­_AN°yº¸°i-Aß°¡Ay°¨ " xfId="99"/>
    <cellStyle name="ÅëÈ­_ÃÖÁ¾ÀÏÁ¤ " xfId="100"/>
    <cellStyle name="AeE­_INQUIRY ¿μ¾÷AßAø " xfId="101"/>
    <cellStyle name="ÅëÈ­_lx-taxi " xfId="102"/>
    <cellStyle name="AeE­_MKN-M1.1 " xfId="103"/>
    <cellStyle name="ÅëÈ­_MKN-M1.1 " xfId="104"/>
    <cellStyle name="AeE­_ºÐ·u±a01_AoAO°eE¹ " xfId="105"/>
    <cellStyle name="ÅëÈ­_ºÐ·ù±â01_ÅõÀÔ°èÈ¹ " xfId="106"/>
    <cellStyle name="AeE­_ºÐ·u±a02_AoAO°eE¹ " xfId="107"/>
    <cellStyle name="ÅëÈ­_ºÐ·ù±â02_ÅõÀÔ°èÈ¹ " xfId="108"/>
    <cellStyle name="AeE­_ºÐ·u±a03_AoAO°eE¹ " xfId="109"/>
    <cellStyle name="ÅëÈ­_ºÐ·ù±â03_ÅõÀÔ°èÈ¹ " xfId="110"/>
    <cellStyle name="AeE­_ºÐ·u±aAØ_AoAO°eE¹ " xfId="111"/>
    <cellStyle name="ÅëÈ­_ºÐ·ù±âÁØ_ÅõÀÔ°èÈ¹ " xfId="112"/>
    <cellStyle name="AeE­_ºÐ·u±aE￡_AoAO°eE¹ " xfId="113"/>
    <cellStyle name="ÅëÈ­_ºÐ·ù±âÈ£_ÅõÀÔ°èÈ¹ " xfId="114"/>
    <cellStyle name="AeE­_SAMPLE " xfId="115"/>
    <cellStyle name="ÅëÈ­_SAMPLE " xfId="116"/>
    <cellStyle name="AeE­_Sheet1 (2)_1.SUMMARY " xfId="117"/>
    <cellStyle name="ÅëÈ­_Sheet1 (2)_1.SUMMARY " xfId="118"/>
    <cellStyle name="AeE­_Sheet1 (2)_3.MSCHEDULE¿μ¹R " xfId="119"/>
    <cellStyle name="ÅëÈ­_Sheet1_1.SUMMARY " xfId="120"/>
    <cellStyle name="AeE­_Sheet1_3.MSCHEDULE¿μ¹R " xfId="121"/>
    <cellStyle name="ÅëÈ­_Sheet1_ÃÖÁ¾ÀÏÁ¤ " xfId="122"/>
    <cellStyle name="AeE­_Sheet1_XD AOA¾AIA¤ " xfId="123"/>
    <cellStyle name="ÅëÈ­_Sheet1_XD ÃÖÁ¾ÀÏÁ¤ " xfId="124"/>
    <cellStyle name="AeE­_SMG-CKD-d1.1 " xfId="125"/>
    <cellStyle name="ÅëÈ­_SMG-CKD-d1.1 " xfId="126"/>
    <cellStyle name="AeE¡ⓒ [0]_6-3¡Æⓒ¡Ai¡¤A " xfId="127"/>
    <cellStyle name="AeE¡ⓒ_6-3¡Æⓒ¡Ai¡¤A " xfId="128"/>
    <cellStyle name="ALIGNMENT" xfId="129"/>
    <cellStyle name="AÞ¸¶ [0]_¡U¾EU￢ A¾COºn±³ " xfId="130"/>
    <cellStyle name="ÄÞ¸¶ [0]_¡Ú¾ÈÜ¬ Á¾ÇÕºñ±³ " xfId="131"/>
    <cellStyle name="AÞ¸¶ [0]_¿i¿μ¾E " xfId="132"/>
    <cellStyle name="ÄÞ¸¶ [0]_1.ÆÇ¸Å½ÇÀû " xfId="133"/>
    <cellStyle name="AÞ¸¶ [0]_1.SUMMARY " xfId="134"/>
    <cellStyle name="ÄÞ¸¶ [0]_1.SUMMARY " xfId="135"/>
    <cellStyle name="AÞ¸¶ [0]_2.CONCEPT " xfId="136"/>
    <cellStyle name="ÄÞ¸¶ [0]_2.CONCEPT " xfId="137"/>
    <cellStyle name="AÞ¸¶ [0]_3.MSCHEDULE¿μ¹R " xfId="138"/>
    <cellStyle name="ÄÞ¸¶ [0]_3PJTR°èÈ¹ " xfId="139"/>
    <cellStyle name="AÞ¸¶ [0]_4 " xfId="140"/>
    <cellStyle name="ÄÞ¸¶ [0]_4 " xfId="141"/>
    <cellStyle name="AÞ¸¶ [0]_6-3°æAi·A " xfId="142"/>
    <cellStyle name="ÄÞ¸¶ [0]_6-3°æÀï·Â " xfId="143"/>
    <cellStyle name="AÞ¸¶ [0]_7.MASTER SCHEDULE " xfId="144"/>
    <cellStyle name="ÄÞ¸¶ [0]_7.MASTER SCHEDULE " xfId="145"/>
    <cellStyle name="AÞ¸¶ [0]_AI¿ø°eE¹ " xfId="146"/>
    <cellStyle name="ÄÞ¸¶ [0]_ÀÎ¿ø°èÈ¹ " xfId="147"/>
    <cellStyle name="AÞ¸¶ [0]_AN°yº¸°i-Aß°¡Ay°¨ " xfId="148"/>
    <cellStyle name="ÄÞ¸¶ [0]_ÃÖÁ¾ÀÏÁ¤ " xfId="149"/>
    <cellStyle name="AÞ¸¶ [0]_INQUIRY ¿μ¾÷AßAø " xfId="150"/>
    <cellStyle name="ÄÞ¸¶ [0]_lx-taxi " xfId="151"/>
    <cellStyle name="AÞ¸¶ [0]_MKN-M1.1 " xfId="152"/>
    <cellStyle name="ÄÞ¸¶ [0]_MKN-M1.1 " xfId="153"/>
    <cellStyle name="AÞ¸¶ [0]_SAMPLE " xfId="154"/>
    <cellStyle name="ÄÞ¸¶ [0]_SAMPLE " xfId="155"/>
    <cellStyle name="AÞ¸¶ [0]_Sheet1 (2)_1.SUMMARY " xfId="156"/>
    <cellStyle name="ÄÞ¸¶ [0]_Sheet1 (2)_1.SUMMARY " xfId="157"/>
    <cellStyle name="AÞ¸¶ [0]_Sheet1 (2)_3.MSCHEDULE¿μ¹R " xfId="158"/>
    <cellStyle name="ÄÞ¸¶ [0]_Sheet1_1.SUMMARY " xfId="159"/>
    <cellStyle name="AÞ¸¶ [0]_Sheet1_3.MSCHEDULE¿μ¹R " xfId="160"/>
    <cellStyle name="ÄÞ¸¶ [0]_Sheet1_ÃÖÁ¾ÀÏÁ¤ " xfId="161"/>
    <cellStyle name="AÞ¸¶ [0]_Sheet1_XD AOA¾AIA¤ " xfId="162"/>
    <cellStyle name="ÄÞ¸¶ [0]_Sheet1_XD ÃÖÁ¾ÀÏÁ¤ " xfId="163"/>
    <cellStyle name="AÞ¸¶ [0]_SMG-CKD-d1.1 " xfId="164"/>
    <cellStyle name="ÄÞ¸¶ [0]_SMG-CKD-d1.1 " xfId="165"/>
    <cellStyle name="AÞ¸¶_¡U¾EU￢ A¾COºn±³ " xfId="166"/>
    <cellStyle name="ÄÞ¸¶_¡Ú¾ÈÜ¬ Á¾ÇÕºñ±³ " xfId="167"/>
    <cellStyle name="AÞ¸¶_¿i¿μ¾E " xfId="168"/>
    <cellStyle name="ÄÞ¸¶_1.ÆÇ¸Å½ÇÀû " xfId="169"/>
    <cellStyle name="AÞ¸¶_1.SUMMARY " xfId="170"/>
    <cellStyle name="ÄÞ¸¶_1.SUMMARY " xfId="171"/>
    <cellStyle name="AÞ¸¶_1.SUMMARY _2002년사업계획서" xfId="172"/>
    <cellStyle name="ÄÞ¸¶_2.CONCEPT " xfId="173"/>
    <cellStyle name="AÞ¸¶_2.CONCEPT _8. 문제점 및 대책" xfId="174"/>
    <cellStyle name="ÄÞ¸¶_3PJTR°èÈ¹ " xfId="175"/>
    <cellStyle name="AÞ¸¶_4 " xfId="176"/>
    <cellStyle name="ÄÞ¸¶_4 " xfId="177"/>
    <cellStyle name="AÞ¸¶_4 _2002년사업계획서" xfId="178"/>
    <cellStyle name="ÄÞ¸¶_6-3°æÀï·Â " xfId="179"/>
    <cellStyle name="AÞ¸¶_7.MASTER SCHEDULE " xfId="180"/>
    <cellStyle name="ÄÞ¸¶_7.MASTER SCHEDULE " xfId="181"/>
    <cellStyle name="AÞ¸¶_7.MASTER SCHEDULE _2002년사업계획서" xfId="182"/>
    <cellStyle name="ÄÞ¸¶_ÀÎ¿ø°èÈ¹ " xfId="183"/>
    <cellStyle name="AÞ¸¶_AI¿ø°eE¹ _8. 문제점 및 대책" xfId="184"/>
    <cellStyle name="ÄÞ¸¶_ÃÖÁ¾ÀÏÁ¤ " xfId="185"/>
    <cellStyle name="AÞ¸¶_AOA¾AIA¤ _선바이져 설계 fmea" xfId="186"/>
    <cellStyle name="ÄÞ¸¶_INQUIRY ¿µ¾÷ÃßÁø " xfId="187"/>
    <cellStyle name="AÞ¸¶_INQUIRY ¿μ¾÷AßAø " xfId="188"/>
    <cellStyle name="ÄÞ¸¶_lx-taxi " xfId="189"/>
    <cellStyle name="AÞ¸¶_MKN-M1.1 " xfId="190"/>
    <cellStyle name="ÄÞ¸¶_MKN-M1.1 " xfId="191"/>
    <cellStyle name="AÞ¸¶_SAMPLE " xfId="192"/>
    <cellStyle name="ÄÞ¸¶_SAMPLE " xfId="193"/>
    <cellStyle name="AÞ¸¶_SAMPLE _2002년사업계획서" xfId="194"/>
    <cellStyle name="ÄÞ¸¶_Sheet1 (2)_1.SUMMARY " xfId="195"/>
    <cellStyle name="AÞ¸¶_Sheet1 (2)_1.SUMMARY _8. 문제점 및 대책" xfId="196"/>
    <cellStyle name="ÄÞ¸¶_Sheet1_1.SUMMARY " xfId="197"/>
    <cellStyle name="AÞ¸¶_Sheet1_3.MSCHEDULE¿μ¹R " xfId="198"/>
    <cellStyle name="ÄÞ¸¶_Sheet1_ÃÖÁ¾ÀÏÁ¤ " xfId="199"/>
    <cellStyle name="AÞ¸¶_Sheet1_XD AOA¾AIA¤ " xfId="200"/>
    <cellStyle name="ÄÞ¸¶_Sheet1_XD ÃÖÁ¾ÀÏÁ¤ " xfId="201"/>
    <cellStyle name="AÞ¸¶_SMG-CKD-d1.1 " xfId="202"/>
    <cellStyle name="ÄÞ¸¶_SMG-CKD-d1.1 " xfId="203"/>
    <cellStyle name="C¡IA¨ª_6-3¡Æⓒ¡Ai¡¤A " xfId="204"/>
    <cellStyle name="C￥AØ_(2)_°øAa°³¼± " xfId="205"/>
    <cellStyle name="Ç¥ÁØ_¡ßFO ÅõÀÚºñºñ±³ " xfId="206"/>
    <cellStyle name="C￥AØ_¡ßFO AoAUºnºn±³ _1.사전품질확보계획.한국오므론" xfId="207"/>
    <cellStyle name="Ç¥ÁØ_¸ñÂ÷ " xfId="208"/>
    <cellStyle name="C￥AØ_¿￢±¸¼O °ø≫cCoE² " xfId="209"/>
    <cellStyle name="Ç¥ÁØ_±â¾È " xfId="210"/>
    <cellStyle name="C￥AØ_≫c¾÷ºIº° AN°e " xfId="211"/>
    <cellStyle name="Ç¥ÁØ_°¡¼Ö¸°ÀÏÁ¤_µðÁ©ÀÏÁ¤ " xfId="212"/>
    <cellStyle name="C￥AØ_°¡¼O¸°AIA¤_μðAⓒAIA¤ " xfId="213"/>
    <cellStyle name="Ç¥ÁØ_°³¹ßÀÏÁ¤ " xfId="214"/>
    <cellStyle name="C￥AØ_°³¹ßAIA¤  (2)_°³¹ßAIA¤ " xfId="215"/>
    <cellStyle name="Ç¥ÁØ_°³¹ßÀÏÁ¤  (2)_°³¹ßÀÏÁ¤ " xfId="216"/>
    <cellStyle name="C￥AØ_°³¹ßAIA¤  (2)_°³¹ßAIA¤ _품질시험일정020408" xfId="217"/>
    <cellStyle name="Ç¥ÁØ_°³¹ßÀÏÁ¤  (2)_°³¹ßÀÏÁ¤ _품질시험일정020408" xfId="218"/>
    <cellStyle name="C￥AØ_1.ÆC¸A½CAu " xfId="219"/>
    <cellStyle name="Ç¥ÁØ_1.ÆÇ¸Å½ÇÀû " xfId="220"/>
    <cellStyle name="C￥AØ_1.SUMMARY " xfId="221"/>
    <cellStyle name="Ç¥ÁØ_1.SUMMARY " xfId="222"/>
    <cellStyle name="C￥AØ_2.CONCEPT " xfId="223"/>
    <cellStyle name="Ç¥ÁØ_2.CONCEPT " xfId="224"/>
    <cellStyle name="C￥AØ_3.MSCHEDULE¿μ¹R " xfId="225"/>
    <cellStyle name="Ç¥ÁØ_3PJTR°èÈ¹ " xfId="226"/>
    <cellStyle name="C￥AØ_4 " xfId="227"/>
    <cellStyle name="Ç¥ÁØ_4 " xfId="228"/>
    <cellStyle name="C￥AØ_5-1±¤°i " xfId="229"/>
    <cellStyle name="Ç¥ÁØ_5-1±¤°í " xfId="230"/>
    <cellStyle name="C￥AØ_5-1±¤°i _품질시험일정020408" xfId="231"/>
    <cellStyle name="Ç¥ÁØ_5-1±¤°í _품질시험일정020408" xfId="232"/>
    <cellStyle name="C￥AØ_6-3°æAi·A " xfId="233"/>
    <cellStyle name="Ç¥ÁØ_6-3°æÀï·Â " xfId="234"/>
    <cellStyle name="C￥AØ_7.MASTER SCHEDULE " xfId="235"/>
    <cellStyle name="Ç¥ÁØ_7.MASTER SCHEDULE " xfId="236"/>
    <cellStyle name="C￥AØ_96AI¿ø°e2 " xfId="237"/>
    <cellStyle name="Ç¥ÁØ_96ÀÎ¿ø°è2 " xfId="238"/>
    <cellStyle name="C￥AØ_96AI¿ø°O 3 " xfId="239"/>
    <cellStyle name="Ç¥ÁØ_96ÀÎ¿ø°Ô 3 " xfId="240"/>
    <cellStyle name="C￥AØ_A·ºI2 " xfId="241"/>
    <cellStyle name="Ç¥ÁØ_Ã·ºÎ2 " xfId="242"/>
    <cellStyle name="C￥AØ_AOA¾°¡°Y °EAa " xfId="243"/>
    <cellStyle name="Ç¥ÁØ_ÃÖÁ¾ÀÏÁ¤ " xfId="244"/>
    <cellStyle name="C￥AØ_AoAUºn(ºI¼­º°,°eA¤º°) " xfId="245"/>
    <cellStyle name="Ç¥ÁØ_ÅõÀÚºñ(ºÎ¼­º°,°èÁ¤º°) " xfId="246"/>
    <cellStyle name="C￥AØ_Aß±a≫y≫e°eE¹ " xfId="247"/>
    <cellStyle name="Ç¥ÁØ_ÇùÁ¶Àü_ÅõÀÔ°èÈ¹ " xfId="248"/>
    <cellStyle name="C￥AØ_laroux_°³¹ßAIA¤ " xfId="249"/>
    <cellStyle name="Ç¥ÁØ_laroux_°³¹ßÀÏÁ¤ " xfId="250"/>
    <cellStyle name="C￥AØ_laroux_°³¹ßAIA¤  (2)_°³¹ßAIA¤ " xfId="251"/>
    <cellStyle name="Ç¥ÁØ_laroux_°³¹ßÀÏÁ¤  (2)_°³¹ßÀÏÁ¤ " xfId="252"/>
    <cellStyle name="C￥AØ_laroux_°³¹ßAIA¤  (2)_°³¹ßAIA¤ _품질시험일정020408" xfId="253"/>
    <cellStyle name="Ç¥ÁØ_laroux_°³¹ßÀÏÁ¤  (2)_°³¹ßÀÏÁ¤ _품질시험일정020408" xfId="254"/>
    <cellStyle name="C￥AØ_laroux_°³¹ßAIA¤ _품질시험일정020408" xfId="255"/>
    <cellStyle name="Ç¥ÁØ_laroux_°³¹ßÀÏÁ¤ _품질시험일정020408" xfId="256"/>
    <cellStyle name="C￥AØ_laroux_1_°³¹ßAIA¤ " xfId="257"/>
    <cellStyle name="Ç¥ÁØ_laroux_1_°³¹ßÀÏÁ¤ " xfId="258"/>
    <cellStyle name="C￥AØ_laroux_2_°³¹ßAIA¤ " xfId="259"/>
    <cellStyle name="Ç¥ÁØ_laroux_2_°³¹ßÀÏÁ¤ " xfId="260"/>
    <cellStyle name="C￥AØ_lx-taxi " xfId="261"/>
    <cellStyle name="Ç¥ÁØ_lx-taxi " xfId="262"/>
    <cellStyle name="C￥AØ_MKN-M1.1 " xfId="263"/>
    <cellStyle name="Ç¥ÁØ_MKN-M1.1 " xfId="264"/>
    <cellStyle name="C￥AØ_RDTR99ML " xfId="265"/>
    <cellStyle name="Ç¥ÁØ_RDTR99ML " xfId="266"/>
    <cellStyle name="C￥AØ_Sheet1 (2)_1.SUMMARY " xfId="267"/>
    <cellStyle name="Ç¥ÁØ_Sheet1 (2)_1.SUMMARY " xfId="268"/>
    <cellStyle name="C￥AØ_Sheet1 (2)_3.MSCHEDULE¿μ¹R " xfId="269"/>
    <cellStyle name="Ç¥ÁØ_Sheet1_1.SUMMARY " xfId="270"/>
    <cellStyle name="C￥AØ_Sheet1_1_1.SUMMARY " xfId="271"/>
    <cellStyle name="Ç¥ÁØ_Sheet1_1_1.SUMMARY " xfId="272"/>
    <cellStyle name="C￥AØ_Sheet1_1_3.MSCHEDULE¿μ¹R " xfId="273"/>
    <cellStyle name="Ç¥ÁØ_Sheet1_1_XD ÃÖÁ¾ÀÏÁ¤ " xfId="274"/>
    <cellStyle name="C￥AØ_Sheet1_3.MSCHEDULE¿μ¹R " xfId="275"/>
    <cellStyle name="Ç¥ÁØ_Sheet1_XD ÃÖÁ¾ÀÏÁ¤ " xfId="276"/>
    <cellStyle name="C￥AØ_SMG-CKD-d1.1 " xfId="277"/>
    <cellStyle name="Ç¥ÁØ_SMG-CKD-d1.1 " xfId="278"/>
    <cellStyle name="C￥AØ_WIPER " xfId="279"/>
    <cellStyle name="Ç¥ÁØ_WIPER " xfId="280"/>
    <cellStyle name="C￥AØ_XD AOA¾AIA¤ " xfId="281"/>
    <cellStyle name="Ç¥ÁØ_XD ÃÖÁ¾ÀÏÁ¤ " xfId="282"/>
    <cellStyle name="C￥AØ_μðAⓒAIA¤ " xfId="283"/>
    <cellStyle name="category" xfId="284"/>
    <cellStyle name="comma zerodec" xfId="285"/>
    <cellStyle name="Currency1" xfId="286"/>
    <cellStyle name="Dollar (zero dec)" xfId="287"/>
    <cellStyle name="Grey" xfId="288"/>
    <cellStyle name="HEADER" xfId="289"/>
    <cellStyle name="Header1" xfId="290"/>
    <cellStyle name="Header2" xfId="291"/>
    <cellStyle name="iles|_x0005_h" xfId="292"/>
    <cellStyle name="Input [yellow]" xfId="293"/>
    <cellStyle name="les" xfId="294"/>
    <cellStyle name="Model" xfId="295"/>
    <cellStyle name="Normal - Style1" xfId="296"/>
    <cellStyle name="Normal 2" xfId="355"/>
    <cellStyle name="Normal 2 2" xfId="356"/>
    <cellStyle name="Normal 3" xfId="350"/>
    <cellStyle name="Normal_Radar Audit-N (4)" xfId="352"/>
    <cellStyle name="Percent [2]" xfId="297"/>
    <cellStyle name="R?" xfId="298"/>
    <cellStyle name="sche|_x0005_" xfId="299"/>
    <cellStyle name="Standard_Brasilien 0km_Dortmund 0km " xfId="300"/>
    <cellStyle name="Style 1" xfId="301"/>
    <cellStyle name="subhead" xfId="302"/>
    <cellStyle name="þ_x001d_ð'&amp;Oy?Hy9_x0008__x000f__x0007_æ_x0007__x0007__x0001__x0001_" xfId="303"/>
    <cellStyle name="XLS'|_x0005_t" xfId="304"/>
    <cellStyle name="Гиперссылка" xfId="353" builtinId="8"/>
    <cellStyle name="Обычный" xfId="0" builtinId="0"/>
    <cellStyle name="Обычный 2" xfId="1"/>
    <cellStyle name="Обычный 2 2" xfId="358"/>
    <cellStyle name="Обычный 3" xfId="354"/>
    <cellStyle name="Обычный 4" xfId="357"/>
    <cellStyle name="Процентный" xfId="351" builtinId="5"/>
    <cellStyle name="ハイパーリンク_Book1 グラフ 22" xfId="305"/>
    <cellStyle name="고정소숫점" xfId="306"/>
    <cellStyle name="고정출력1" xfId="307"/>
    <cellStyle name="고정출력2" xfId="308"/>
    <cellStyle name="날짜" xfId="309"/>
    <cellStyle name="달러" xfId="310"/>
    <cellStyle name="뒤에 오는 하이퍼링크" xfId="311"/>
    <cellStyle name="똿뗦먛귟 [0.00]_PRODUCT DETAIL Q1" xfId="312"/>
    <cellStyle name="똿뗦먛귟_PRODUCT DETAIL Q1" xfId="313"/>
    <cellStyle name="믅됞 [0.00]_PRODUCT DETAIL Q1" xfId="314"/>
    <cellStyle name="믅됞_PRODUCT DETAIL Q1" xfId="315"/>
    <cellStyle name="백" xfId="316"/>
    <cellStyle name="백_품질확보방안 (2006년)" xfId="317"/>
    <cellStyle name="뷭?" xfId="318"/>
    <cellStyle name="셈迷?XLS!check_filesche|_x0005_" xfId="319"/>
    <cellStyle name="숫자" xfId="320"/>
    <cellStyle name="일반" xfId="321"/>
    <cellStyle name="자리수" xfId="322"/>
    <cellStyle name="자리수0" xfId="323"/>
    <cellStyle name="제목1" xfId="324"/>
    <cellStyle name="지정되지 않음" xfId="325"/>
    <cellStyle name="콤" xfId="326"/>
    <cellStyle name="콤_품질확보방안 (2006년)" xfId="327"/>
    <cellStyle name="콤마 [" xfId="328"/>
    <cellStyle name="콤마 [0]_ - 0807" xfId="329"/>
    <cellStyle name="콤마,_x0005__x0014_" xfId="330"/>
    <cellStyle name="콤마_ - 0807" xfId="331"/>
    <cellStyle name="콤마1" xfId="332"/>
    <cellStyle name="통" xfId="333"/>
    <cellStyle name="통_품질확보방안 (2006년)" xfId="334"/>
    <cellStyle name="통화 [" xfId="335"/>
    <cellStyle name="퍼센트" xfId="336"/>
    <cellStyle name="표" xfId="337"/>
    <cellStyle name="표_품질확보방안 (2006년)" xfId="338"/>
    <cellStyle name="표준_공정능력계산 (최신양식)(1)" xfId="339"/>
    <cellStyle name="합산" xfId="340"/>
    <cellStyle name="현대" xfId="341"/>
    <cellStyle name="화폐기호" xfId="342"/>
    <cellStyle name="화폐기호0" xfId="343"/>
    <cellStyle name="咬訌裝?report-2 " xfId="344"/>
    <cellStyle name="常规_보고서" xfId="345"/>
    <cellStyle name="標準_ＡＬ Ｅ３まとめ(P･D･C･A）" xfId="346"/>
    <cellStyle name="表示済みのハイパーリンク_Book1 グラフ 22" xfId="347"/>
    <cellStyle name="通貨 [0.00]_Book1" xfId="348"/>
    <cellStyle name="通貨_Book1" xfId="349"/>
  </cellStyles>
  <dxfs count="7">
    <dxf>
      <font>
        <color rgb="FF006100"/>
      </font>
      <fill>
        <patternFill>
          <bgColor rgb="FF00B0F0"/>
        </patternFill>
      </fill>
    </dxf>
    <dxf>
      <fill>
        <patternFill>
          <bgColor rgb="FF92D050"/>
        </patternFill>
      </fill>
    </dxf>
    <dxf>
      <fill>
        <patternFill>
          <bgColor rgb="FFFFC000"/>
        </patternFill>
      </fill>
    </dxf>
    <dxf>
      <fill>
        <patternFill>
          <bgColor rgb="FFC00000"/>
        </patternFill>
      </fill>
    </dxf>
    <dxf>
      <fill>
        <patternFill>
          <bgColor theme="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76933C"/>
      <color rgb="FF2FF14F"/>
      <color rgb="FF002060"/>
      <color rgb="FFB1A0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905826771653546"/>
          <c:y val="0.24167074604308492"/>
          <c:w val="0.48803333333333332"/>
          <c:h val="0.44710029597297096"/>
        </c:manualLayout>
      </c:layout>
      <c:radarChart>
        <c:radarStyle val="marker"/>
        <c:varyColors val="0"/>
        <c:ser>
          <c:idx val="2"/>
          <c:order val="1"/>
          <c:tx>
            <c:strRef>
              <c:f>'8. Результаты'!$D$48</c:f>
              <c:strCache>
                <c:ptCount val="1"/>
                <c:pt idx="0">
                  <c:v>Поставщик, проходящий предквалификацию</c:v>
                </c:pt>
              </c:strCache>
            </c:strRef>
          </c:tx>
          <c:spPr>
            <a:ln w="57150" cap="rnd" cmpd="sng" algn="ctr">
              <a:solidFill>
                <a:srgbClr val="002060"/>
              </a:solidFill>
              <a:prstDash val="solid"/>
              <a:round/>
            </a:ln>
            <a:effectLst/>
          </c:spPr>
          <c:marker>
            <c:symbol val="none"/>
          </c:marker>
          <c:dLbls>
            <c:dLbl>
              <c:idx val="0"/>
              <c:layout>
                <c:manualLayout>
                  <c:x val="-9.7264443897562419E-3"/>
                  <c:y val="-0.134912107101543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075-4EB2-B5A6-D5534CDF8C2E}"/>
                </c:ext>
              </c:extLst>
            </c:dLbl>
            <c:dLbl>
              <c:idx val="1"/>
              <c:layout>
                <c:manualLayout>
                  <c:x val="0.10374874015739979"/>
                  <c:y val="-6.6020818368840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075-4EB2-B5A6-D5534CDF8C2E}"/>
                </c:ext>
              </c:extLst>
            </c:dLbl>
            <c:dLbl>
              <c:idx val="2"/>
              <c:layout>
                <c:manualLayout>
                  <c:x val="0.10699088828731866"/>
                  <c:y val="-5.74094072772526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075-4EB2-B5A6-D5534CDF8C2E}"/>
                </c:ext>
              </c:extLst>
            </c:dLbl>
            <c:dLbl>
              <c:idx val="3"/>
              <c:layout>
                <c:manualLayout>
                  <c:x val="0.1167173326770749"/>
                  <c:y val="8.611411091587894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075-4EB2-B5A6-D5534CDF8C2E}"/>
                </c:ext>
              </c:extLst>
            </c:dLbl>
            <c:dLbl>
              <c:idx val="4"/>
              <c:layout>
                <c:manualLayout>
                  <c:x val="-3.242148129918747E-3"/>
                  <c:y val="0.1463939885569940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075-4EB2-B5A6-D5534CDF8C2E}"/>
                </c:ext>
              </c:extLst>
            </c:dLbl>
            <c:dLbl>
              <c:idx val="5"/>
              <c:layout>
                <c:manualLayout>
                  <c:x val="-0.11671733267707493"/>
                  <c:y val="-3.73161147302143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075-4EB2-B5A6-D5534CDF8C2E}"/>
                </c:ext>
              </c:extLst>
            </c:dLbl>
            <c:dLbl>
              <c:idx val="6"/>
              <c:layout>
                <c:manualLayout>
                  <c:x val="-0.1653495546258561"/>
                  <c:y val="-5.16684665495273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075-4EB2-B5A6-D5534CDF8C2E}"/>
                </c:ext>
              </c:extLst>
            </c:dLbl>
            <c:dLbl>
              <c:idx val="7"/>
              <c:layout>
                <c:manualLayout>
                  <c:x val="-0.14589666584634364"/>
                  <c:y val="-9.47255220074668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075-4EB2-B5A6-D5534CDF8C2E}"/>
                </c:ext>
              </c:extLst>
            </c:dLbl>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'8. Результаты'!$C$49:$C$56</c:f>
              <c:strCache>
                <c:ptCount val="8"/>
                <c:pt idx="0">
                  <c:v>Финансовая стабильность и устойчивое развитие</c:v>
                </c:pt>
                <c:pt idx="1">
                  <c:v>Управление производством</c:v>
                </c:pt>
                <c:pt idx="2">
                  <c:v>Проектные возможности</c:v>
                </c:pt>
                <c:pt idx="3">
                  <c:v>Персонал</c:v>
                </c:pt>
                <c:pt idx="4">
                  <c:v>Продукция и компоненты</c:v>
                </c:pt>
                <c:pt idx="5">
                  <c:v>Склады и логистика</c:v>
                </c:pt>
                <c:pt idx="6">
                  <c:v>Качество и сертификация</c:v>
                </c:pt>
                <c:pt idx="7">
                  <c:v>Клиентоориентированность и удовлетворенность потребителя </c:v>
                </c:pt>
              </c:strCache>
            </c:strRef>
          </c:cat>
          <c:val>
            <c:numRef>
              <c:f>'8. Результаты'!$D$49:$D$56</c:f>
              <c:numCache>
                <c:formatCode>0%</c:formatCode>
                <c:ptCount val="8"/>
                <c:pt idx="0">
                  <c:v>0.89147286821705429</c:v>
                </c:pt>
                <c:pt idx="1">
                  <c:v>0.7857142857142857</c:v>
                </c:pt>
                <c:pt idx="2">
                  <c:v>0.7142857142857143</c:v>
                </c:pt>
                <c:pt idx="3">
                  <c:v>0.5</c:v>
                </c:pt>
                <c:pt idx="4">
                  <c:v>0.625</c:v>
                </c:pt>
                <c:pt idx="5">
                  <c:v>0.75</c:v>
                </c:pt>
                <c:pt idx="6">
                  <c:v>0.61702127659574468</c:v>
                </c:pt>
                <c:pt idx="7">
                  <c:v>0.72727272727272729</c:v>
                </c:pt>
              </c:numCache>
            </c:numRef>
          </c:val>
          <c:extLst>
            <c:ext xmlns:c16="http://schemas.microsoft.com/office/drawing/2014/chart" uri="{C3380CC4-5D6E-409C-BE32-E72D297353CC}">
              <c16:uniqueId val="{00000008-9075-4EB2-B5A6-D5534CDF8C2E}"/>
            </c:ext>
          </c:extLst>
        </c:ser>
        <c:ser>
          <c:idx val="3"/>
          <c:order val="2"/>
          <c:tx>
            <c:strRef>
              <c:f>'8. Результаты'!$E$48</c:f>
              <c:strCache>
                <c:ptCount val="1"/>
                <c:pt idx="0">
                  <c:v>Статус А</c:v>
                </c:pt>
              </c:strCache>
            </c:strRef>
          </c:tx>
          <c:spPr>
            <a:ln w="12700" cap="rnd" cmpd="sng" algn="ctr">
              <a:solidFill>
                <a:srgbClr val="92D050"/>
              </a:solidFill>
              <a:prstDash val="solid"/>
              <a:round/>
            </a:ln>
            <a:effectLst/>
          </c:spPr>
          <c:marker>
            <c:symbol val="none"/>
          </c:marker>
          <c:cat>
            <c:strRef>
              <c:f>'8. Результаты'!$C$49:$C$56</c:f>
              <c:strCache>
                <c:ptCount val="8"/>
                <c:pt idx="0">
                  <c:v>Финансовая стабильность и устойчивое развитие</c:v>
                </c:pt>
                <c:pt idx="1">
                  <c:v>Управление производством</c:v>
                </c:pt>
                <c:pt idx="2">
                  <c:v>Проектные возможности</c:v>
                </c:pt>
                <c:pt idx="3">
                  <c:v>Персонал</c:v>
                </c:pt>
                <c:pt idx="4">
                  <c:v>Продукция и компоненты</c:v>
                </c:pt>
                <c:pt idx="5">
                  <c:v>Склады и логистика</c:v>
                </c:pt>
                <c:pt idx="6">
                  <c:v>Качество и сертификация</c:v>
                </c:pt>
                <c:pt idx="7">
                  <c:v>Клиентоориентированность и удовлетворенность потребителя </c:v>
                </c:pt>
              </c:strCache>
            </c:strRef>
          </c:cat>
          <c:val>
            <c:numRef>
              <c:f>'8. Результаты'!$E$49:$E$56</c:f>
              <c:numCache>
                <c:formatCode>0%</c:formatCode>
                <c:ptCount val="8"/>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09-9075-4EB2-B5A6-D5534CDF8C2E}"/>
            </c:ext>
          </c:extLst>
        </c:ser>
        <c:ser>
          <c:idx val="4"/>
          <c:order val="3"/>
          <c:tx>
            <c:strRef>
              <c:f>'8. Результаты'!$F$48</c:f>
              <c:strCache>
                <c:ptCount val="1"/>
                <c:pt idx="0">
                  <c:v>Статус В</c:v>
                </c:pt>
              </c:strCache>
            </c:strRef>
          </c:tx>
          <c:spPr>
            <a:ln w="12700" cap="rnd" cmpd="sng" algn="ctr">
              <a:solidFill>
                <a:schemeClr val="accent5">
                  <a:shade val="95000"/>
                  <a:satMod val="105000"/>
                </a:schemeClr>
              </a:solidFill>
              <a:prstDash val="solid"/>
              <a:round/>
            </a:ln>
            <a:effectLst/>
          </c:spPr>
          <c:marker>
            <c:symbol val="none"/>
          </c:marker>
          <c:cat>
            <c:strRef>
              <c:f>'8. Результаты'!$C$49:$C$56</c:f>
              <c:strCache>
                <c:ptCount val="8"/>
                <c:pt idx="0">
                  <c:v>Финансовая стабильность и устойчивое развитие</c:v>
                </c:pt>
                <c:pt idx="1">
                  <c:v>Управление производством</c:v>
                </c:pt>
                <c:pt idx="2">
                  <c:v>Проектные возможности</c:v>
                </c:pt>
                <c:pt idx="3">
                  <c:v>Персонал</c:v>
                </c:pt>
                <c:pt idx="4">
                  <c:v>Продукция и компоненты</c:v>
                </c:pt>
                <c:pt idx="5">
                  <c:v>Склады и логистика</c:v>
                </c:pt>
                <c:pt idx="6">
                  <c:v>Качество и сертификация</c:v>
                </c:pt>
                <c:pt idx="7">
                  <c:v>Клиентоориентированность и удовлетворенность потребителя </c:v>
                </c:pt>
              </c:strCache>
            </c:strRef>
          </c:cat>
          <c:val>
            <c:numRef>
              <c:f>'8. Результаты'!$F$49:$F$56</c:f>
              <c:numCache>
                <c:formatCode>0%</c:formatCode>
                <c:ptCount val="8"/>
                <c:pt idx="0">
                  <c:v>0.9</c:v>
                </c:pt>
                <c:pt idx="1">
                  <c:v>0.9</c:v>
                </c:pt>
                <c:pt idx="2">
                  <c:v>0.9</c:v>
                </c:pt>
                <c:pt idx="3">
                  <c:v>0.9</c:v>
                </c:pt>
                <c:pt idx="4">
                  <c:v>0.9</c:v>
                </c:pt>
                <c:pt idx="5">
                  <c:v>0.9</c:v>
                </c:pt>
                <c:pt idx="6">
                  <c:v>0.9</c:v>
                </c:pt>
                <c:pt idx="7">
                  <c:v>0.9</c:v>
                </c:pt>
              </c:numCache>
            </c:numRef>
          </c:val>
          <c:extLst>
            <c:ext xmlns:c16="http://schemas.microsoft.com/office/drawing/2014/chart" uri="{C3380CC4-5D6E-409C-BE32-E72D297353CC}">
              <c16:uniqueId val="{0000000A-9075-4EB2-B5A6-D5534CDF8C2E}"/>
            </c:ext>
          </c:extLst>
        </c:ser>
        <c:ser>
          <c:idx val="1"/>
          <c:order val="4"/>
          <c:tx>
            <c:strRef>
              <c:f>'8. Результаты'!$G$48</c:f>
              <c:strCache>
                <c:ptCount val="1"/>
                <c:pt idx="0">
                  <c:v>Статус С</c:v>
                </c:pt>
              </c:strCache>
            </c:strRef>
          </c:tx>
          <c:spPr>
            <a:ln w="12700" cap="rnd" cmpd="sng" algn="ctr">
              <a:solidFill>
                <a:srgbClr val="FFC000"/>
              </a:solidFill>
              <a:prstDash val="solid"/>
              <a:round/>
            </a:ln>
            <a:effectLst/>
          </c:spPr>
          <c:marker>
            <c:symbol val="none"/>
          </c:marker>
          <c:cat>
            <c:strRef>
              <c:f>'8. Результаты'!$C$49:$C$56</c:f>
              <c:strCache>
                <c:ptCount val="8"/>
                <c:pt idx="0">
                  <c:v>Финансовая стабильность и устойчивое развитие</c:v>
                </c:pt>
                <c:pt idx="1">
                  <c:v>Управление производством</c:v>
                </c:pt>
                <c:pt idx="2">
                  <c:v>Проектные возможности</c:v>
                </c:pt>
                <c:pt idx="3">
                  <c:v>Персонал</c:v>
                </c:pt>
                <c:pt idx="4">
                  <c:v>Продукция и компоненты</c:v>
                </c:pt>
                <c:pt idx="5">
                  <c:v>Склады и логистика</c:v>
                </c:pt>
                <c:pt idx="6">
                  <c:v>Качество и сертификация</c:v>
                </c:pt>
                <c:pt idx="7">
                  <c:v>Клиентоориентированность и удовлетворенность потребителя </c:v>
                </c:pt>
              </c:strCache>
            </c:strRef>
          </c:cat>
          <c:val>
            <c:numRef>
              <c:f>'8. Результаты'!$G$49:$G$56</c:f>
              <c:numCache>
                <c:formatCode>0%</c:formatCode>
                <c:ptCount val="8"/>
                <c:pt idx="0">
                  <c:v>0.65</c:v>
                </c:pt>
                <c:pt idx="1">
                  <c:v>0.65</c:v>
                </c:pt>
                <c:pt idx="2">
                  <c:v>0.65</c:v>
                </c:pt>
                <c:pt idx="3">
                  <c:v>0.65</c:v>
                </c:pt>
                <c:pt idx="4">
                  <c:v>0.65</c:v>
                </c:pt>
                <c:pt idx="5">
                  <c:v>0.65</c:v>
                </c:pt>
                <c:pt idx="6">
                  <c:v>0.65</c:v>
                </c:pt>
                <c:pt idx="7">
                  <c:v>0.65</c:v>
                </c:pt>
              </c:numCache>
            </c:numRef>
          </c:val>
          <c:extLst>
            <c:ext xmlns:c16="http://schemas.microsoft.com/office/drawing/2014/chart" uri="{C3380CC4-5D6E-409C-BE32-E72D297353CC}">
              <c16:uniqueId val="{0000000B-9075-4EB2-B5A6-D5534CDF8C2E}"/>
            </c:ext>
          </c:extLst>
        </c:ser>
        <c:ser>
          <c:idx val="5"/>
          <c:order val="5"/>
          <c:tx>
            <c:strRef>
              <c:f>'8. Результаты'!$H$48</c:f>
              <c:strCache>
                <c:ptCount val="1"/>
                <c:pt idx="0">
                  <c:v>Статус D</c:v>
                </c:pt>
              </c:strCache>
            </c:strRef>
          </c:tx>
          <c:spPr>
            <a:ln w="12700" cap="rnd" cmpd="sng" algn="ctr">
              <a:solidFill>
                <a:srgbClr val="C00000"/>
              </a:solidFill>
              <a:prstDash val="solid"/>
              <a:round/>
            </a:ln>
            <a:effectLst/>
          </c:spPr>
          <c:marker>
            <c:symbol val="none"/>
          </c:marker>
          <c:cat>
            <c:strRef>
              <c:f>'8. Результаты'!$C$49:$C$56</c:f>
              <c:strCache>
                <c:ptCount val="8"/>
                <c:pt idx="0">
                  <c:v>Финансовая стабильность и устойчивое развитие</c:v>
                </c:pt>
                <c:pt idx="1">
                  <c:v>Управление производством</c:v>
                </c:pt>
                <c:pt idx="2">
                  <c:v>Проектные возможности</c:v>
                </c:pt>
                <c:pt idx="3">
                  <c:v>Персонал</c:v>
                </c:pt>
                <c:pt idx="4">
                  <c:v>Продукция и компоненты</c:v>
                </c:pt>
                <c:pt idx="5">
                  <c:v>Склады и логистика</c:v>
                </c:pt>
                <c:pt idx="6">
                  <c:v>Качество и сертификация</c:v>
                </c:pt>
                <c:pt idx="7">
                  <c:v>Клиентоориентированность и удовлетворенность потребителя </c:v>
                </c:pt>
              </c:strCache>
            </c:strRef>
          </c:cat>
          <c:val>
            <c:numRef>
              <c:f>'8. Результаты'!$H$49:$H$56</c:f>
              <c:numCache>
                <c:formatCode>0%</c:formatCode>
                <c:ptCount val="8"/>
                <c:pt idx="0">
                  <c:v>0.35</c:v>
                </c:pt>
                <c:pt idx="1">
                  <c:v>0.35</c:v>
                </c:pt>
                <c:pt idx="2">
                  <c:v>0.35</c:v>
                </c:pt>
                <c:pt idx="3">
                  <c:v>0.35</c:v>
                </c:pt>
                <c:pt idx="4">
                  <c:v>0.35</c:v>
                </c:pt>
                <c:pt idx="5">
                  <c:v>0.35</c:v>
                </c:pt>
                <c:pt idx="6">
                  <c:v>0.35</c:v>
                </c:pt>
                <c:pt idx="7">
                  <c:v>0.35</c:v>
                </c:pt>
              </c:numCache>
            </c:numRef>
          </c:val>
          <c:extLst>
            <c:ext xmlns:c16="http://schemas.microsoft.com/office/drawing/2014/chart" uri="{C3380CC4-5D6E-409C-BE32-E72D297353CC}">
              <c16:uniqueId val="{0000000C-9075-4EB2-B5A6-D5534CDF8C2E}"/>
            </c:ext>
          </c:extLst>
        </c:ser>
        <c:dLbls>
          <c:showLegendKey val="0"/>
          <c:showVal val="0"/>
          <c:showCatName val="0"/>
          <c:showSerName val="0"/>
          <c:showPercent val="0"/>
          <c:showBubbleSize val="0"/>
        </c:dLbls>
        <c:axId val="129906176"/>
        <c:axId val="129907712"/>
        <c:extLst>
          <c:ext xmlns:c15="http://schemas.microsoft.com/office/drawing/2012/chart" uri="{02D57815-91ED-43cb-92C2-25804820EDAC}">
            <c15:filteredRadarSeries>
              <c15:ser>
                <c:idx val="0"/>
                <c:order val="0"/>
                <c:tx>
                  <c:strRef>
                    <c:extLst>
                      <c:ext uri="{02D57815-91ED-43cb-92C2-25804820EDAC}">
                        <c15:formulaRef>
                          <c15:sqref>'8. Результаты'!$C$48</c15:sqref>
                        </c15:formulaRef>
                      </c:ext>
                    </c:extLst>
                    <c:strCache>
                      <c:ptCount val="1"/>
                    </c:strCache>
                  </c:strRef>
                </c:tx>
                <c:spPr>
                  <a:ln w="28575" cap="rnd" cmpd="sng" algn="ctr">
                    <a:solidFill>
                      <a:schemeClr val="accent1">
                        <a:shade val="95000"/>
                        <a:satMod val="105000"/>
                      </a:schemeClr>
                    </a:solidFill>
                    <a:prstDash val="solid"/>
                    <a:round/>
                  </a:ln>
                  <a:effectLst/>
                </c:spPr>
                <c:marker>
                  <c:symbol val="none"/>
                </c:marker>
                <c:cat>
                  <c:strRef>
                    <c:extLst>
                      <c:ext uri="{02D57815-91ED-43cb-92C2-25804820EDAC}">
                        <c15:formulaRef>
                          <c15:sqref>'8. Результаты'!$C$49:$C$56</c15:sqref>
                        </c15:formulaRef>
                      </c:ext>
                    </c:extLst>
                    <c:strCache>
                      <c:ptCount val="8"/>
                      <c:pt idx="0">
                        <c:v>Финансовая стабильность и устойчивое развитие</c:v>
                      </c:pt>
                      <c:pt idx="1">
                        <c:v>Управление производством</c:v>
                      </c:pt>
                      <c:pt idx="2">
                        <c:v>Проектные возможности</c:v>
                      </c:pt>
                      <c:pt idx="3">
                        <c:v>Персонал</c:v>
                      </c:pt>
                      <c:pt idx="4">
                        <c:v>Продукция и компоненты</c:v>
                      </c:pt>
                      <c:pt idx="5">
                        <c:v>Склады и логистика</c:v>
                      </c:pt>
                      <c:pt idx="6">
                        <c:v>Качество и сертификация</c:v>
                      </c:pt>
                      <c:pt idx="7">
                        <c:v>Клиентоориентированность и удовлетворенность потребителя </c:v>
                      </c:pt>
                    </c:strCache>
                  </c:strRef>
                </c:cat>
                <c:val>
                  <c:numRef>
                    <c:extLst>
                      <c:ext uri="{02D57815-91ED-43cb-92C2-25804820EDAC}">
                        <c15:formulaRef>
                          <c15:sqref>'8. Результаты'!$C$50:$C$56</c15:sqref>
                        </c15:formulaRef>
                      </c:ext>
                    </c:extLst>
                    <c:numCache>
                      <c:formatCode>d\-mmm</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D-9075-4EB2-B5A6-D5534CDF8C2E}"/>
                  </c:ext>
                </c:extLst>
              </c15:ser>
            </c15:filteredRadarSeries>
          </c:ext>
        </c:extLst>
      </c:radarChart>
      <c:catAx>
        <c:axId val="129906176"/>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ru-RU"/>
          </a:p>
        </c:txPr>
        <c:crossAx val="129907712"/>
        <c:crosses val="autoZero"/>
        <c:auto val="1"/>
        <c:lblAlgn val="ctr"/>
        <c:lblOffset val="100"/>
        <c:noMultiLvlLbl val="0"/>
      </c:catAx>
      <c:valAx>
        <c:axId val="129907712"/>
        <c:scaling>
          <c:orientation val="minMax"/>
        </c:scaling>
        <c:delete val="0"/>
        <c:axPos val="l"/>
        <c:majorGridlines>
          <c:spPr>
            <a:ln w="9525" cap="flat" cmpd="sng" algn="ctr">
              <a:solidFill>
                <a:schemeClr val="bg1"/>
              </a:solidFill>
              <a:prstDash val="solid"/>
              <a:round/>
            </a:ln>
            <a:effectLst/>
          </c:spPr>
        </c:majorGridlines>
        <c:numFmt formatCode="0%" sourceLinked="1"/>
        <c:majorTickMark val="cross"/>
        <c:minorTickMark val="none"/>
        <c:tickLblPos val="none"/>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ru-RU"/>
          </a:p>
        </c:txPr>
        <c:crossAx val="129906176"/>
        <c:crosses val="autoZero"/>
        <c:crossBetween val="between"/>
      </c:valAx>
      <c:spPr>
        <a:solidFill>
          <a:schemeClr val="bg1"/>
        </a:solidFill>
        <a:ln>
          <a:noFill/>
        </a:ln>
        <a:effectLst/>
      </c:spPr>
    </c:plotArea>
    <c:legend>
      <c:legendPos val="r"/>
      <c:layout>
        <c:manualLayout>
          <c:xMode val="edge"/>
          <c:yMode val="edge"/>
          <c:x val="1.3795275590551151E-3"/>
          <c:y val="0.87243665837340256"/>
          <c:w val="0.99473044619422579"/>
          <c:h val="0.12756334162659749"/>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ru-RU"/>
        </a:p>
      </c:txPr>
    </c:legend>
    <c:plotVisOnly val="1"/>
    <c:dispBlanksAs val="gap"/>
    <c:showDLblsOverMax val="0"/>
  </c:chart>
  <c:spPr>
    <a:solidFill>
      <a:schemeClr val="bg1"/>
    </a:solidFill>
    <a:ln w="9525" cap="flat" cmpd="sng" algn="ctr">
      <a:noFill/>
      <a:prstDash val="solid"/>
      <a:round/>
    </a:ln>
    <a:effectLst/>
  </c:spPr>
  <c:txPr>
    <a:bodyPr/>
    <a:lstStyle/>
    <a:p>
      <a:pPr>
        <a:defRPr sz="1200" b="1" i="0" baseline="0"/>
      </a:pPr>
      <a:endParaRPr lang="ru-RU"/>
    </a:p>
  </c:txPr>
  <c:printSettings>
    <c:headerFooter/>
    <c:pageMargins b="0.74803149606299213" l="0.70866141732283472" r="0.70866141732283472" t="0.74803149606299213" header="0.31496062992125984" footer="0.31496062992125984"/>
    <c:pageSetup paperSize="9"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0</xdr:colOff>
      <xdr:row>29</xdr:row>
      <xdr:rowOff>0</xdr:rowOff>
    </xdr:from>
    <xdr:ext cx="0" cy="328333"/>
    <xdr:sp macro="" textlink="">
      <xdr:nvSpPr>
        <xdr:cNvPr id="2" name="Rectangle 2">
          <a:extLst>
            <a:ext uri="{FF2B5EF4-FFF2-40B4-BE49-F238E27FC236}">
              <a16:creationId xmlns:a16="http://schemas.microsoft.com/office/drawing/2014/main" id="{00000000-0008-0000-0B00-000002000000}"/>
            </a:ext>
          </a:extLst>
        </xdr:cNvPr>
        <xdr:cNvSpPr>
          <a:spLocks noChangeArrowheads="1"/>
        </xdr:cNvSpPr>
      </xdr:nvSpPr>
      <xdr:spPr bwMode="auto">
        <a:xfrm>
          <a:off x="685800" y="11677650"/>
          <a:ext cx="0" cy="328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29</xdr:row>
      <xdr:rowOff>0</xdr:rowOff>
    </xdr:from>
    <xdr:ext cx="0" cy="328333"/>
    <xdr:sp macro="" textlink="">
      <xdr:nvSpPr>
        <xdr:cNvPr id="3" name="Rectangle 3">
          <a:extLst>
            <a:ext uri="{FF2B5EF4-FFF2-40B4-BE49-F238E27FC236}">
              <a16:creationId xmlns:a16="http://schemas.microsoft.com/office/drawing/2014/main" id="{00000000-0008-0000-0B00-000003000000}"/>
            </a:ext>
          </a:extLst>
        </xdr:cNvPr>
        <xdr:cNvSpPr>
          <a:spLocks noChangeArrowheads="1"/>
        </xdr:cNvSpPr>
      </xdr:nvSpPr>
      <xdr:spPr bwMode="auto">
        <a:xfrm>
          <a:off x="685800" y="11677650"/>
          <a:ext cx="0" cy="328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29</xdr:row>
      <xdr:rowOff>0</xdr:rowOff>
    </xdr:from>
    <xdr:ext cx="0" cy="318808"/>
    <xdr:sp macro="" textlink="">
      <xdr:nvSpPr>
        <xdr:cNvPr id="4" name="Rectangle 4">
          <a:extLst>
            <a:ext uri="{FF2B5EF4-FFF2-40B4-BE49-F238E27FC236}">
              <a16:creationId xmlns:a16="http://schemas.microsoft.com/office/drawing/2014/main" id="{00000000-0008-0000-0B00-000004000000}"/>
            </a:ext>
          </a:extLst>
        </xdr:cNvPr>
        <xdr:cNvSpPr>
          <a:spLocks noChangeArrowheads="1"/>
        </xdr:cNvSpPr>
      </xdr:nvSpPr>
      <xdr:spPr bwMode="auto">
        <a:xfrm>
          <a:off x="685800" y="11677650"/>
          <a:ext cx="0" cy="318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29</xdr:row>
      <xdr:rowOff>0</xdr:rowOff>
    </xdr:from>
    <xdr:ext cx="85725" cy="219075"/>
    <xdr:sp macro="" textlink="">
      <xdr:nvSpPr>
        <xdr:cNvPr id="5" name="Text Box 5">
          <a:extLst>
            <a:ext uri="{FF2B5EF4-FFF2-40B4-BE49-F238E27FC236}">
              <a16:creationId xmlns:a16="http://schemas.microsoft.com/office/drawing/2014/main" id="{00000000-0008-0000-0B00-000005000000}"/>
            </a:ext>
          </a:extLst>
        </xdr:cNvPr>
        <xdr:cNvSpPr txBox="1">
          <a:spLocks noChangeArrowheads="1"/>
        </xdr:cNvSpPr>
      </xdr:nvSpPr>
      <xdr:spPr bwMode="auto">
        <a:xfrm>
          <a:off x="685800" y="11677650"/>
          <a:ext cx="85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29</xdr:row>
      <xdr:rowOff>0</xdr:rowOff>
    </xdr:from>
    <xdr:ext cx="0" cy="328333"/>
    <xdr:sp macro="" textlink="">
      <xdr:nvSpPr>
        <xdr:cNvPr id="6" name="Rectangle 2">
          <a:extLst>
            <a:ext uri="{FF2B5EF4-FFF2-40B4-BE49-F238E27FC236}">
              <a16:creationId xmlns:a16="http://schemas.microsoft.com/office/drawing/2014/main" id="{00000000-0008-0000-0B00-000006000000}"/>
            </a:ext>
          </a:extLst>
        </xdr:cNvPr>
        <xdr:cNvSpPr>
          <a:spLocks noChangeArrowheads="1"/>
        </xdr:cNvSpPr>
      </xdr:nvSpPr>
      <xdr:spPr bwMode="auto">
        <a:xfrm>
          <a:off x="11725275" y="11677650"/>
          <a:ext cx="0" cy="328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0" cy="328333"/>
    <xdr:sp macro="" textlink="">
      <xdr:nvSpPr>
        <xdr:cNvPr id="7" name="Rectangle 3">
          <a:extLst>
            <a:ext uri="{FF2B5EF4-FFF2-40B4-BE49-F238E27FC236}">
              <a16:creationId xmlns:a16="http://schemas.microsoft.com/office/drawing/2014/main" id="{00000000-0008-0000-0B00-000007000000}"/>
            </a:ext>
          </a:extLst>
        </xdr:cNvPr>
        <xdr:cNvSpPr>
          <a:spLocks noChangeArrowheads="1"/>
        </xdr:cNvSpPr>
      </xdr:nvSpPr>
      <xdr:spPr bwMode="auto">
        <a:xfrm>
          <a:off x="11725275" y="11677650"/>
          <a:ext cx="0" cy="328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0" cy="318808"/>
    <xdr:sp macro="" textlink="">
      <xdr:nvSpPr>
        <xdr:cNvPr id="8" name="Rectangle 4">
          <a:extLst>
            <a:ext uri="{FF2B5EF4-FFF2-40B4-BE49-F238E27FC236}">
              <a16:creationId xmlns:a16="http://schemas.microsoft.com/office/drawing/2014/main" id="{00000000-0008-0000-0B00-000008000000}"/>
            </a:ext>
          </a:extLst>
        </xdr:cNvPr>
        <xdr:cNvSpPr>
          <a:spLocks noChangeArrowheads="1"/>
        </xdr:cNvSpPr>
      </xdr:nvSpPr>
      <xdr:spPr bwMode="auto">
        <a:xfrm>
          <a:off x="11725275" y="11677650"/>
          <a:ext cx="0" cy="318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85725" cy="219075"/>
    <xdr:sp macro="" textlink="">
      <xdr:nvSpPr>
        <xdr:cNvPr id="9" name="Text Box 5">
          <a:extLst>
            <a:ext uri="{FF2B5EF4-FFF2-40B4-BE49-F238E27FC236}">
              <a16:creationId xmlns:a16="http://schemas.microsoft.com/office/drawing/2014/main" id="{00000000-0008-0000-0B00-000009000000}"/>
            </a:ext>
          </a:extLst>
        </xdr:cNvPr>
        <xdr:cNvSpPr txBox="1">
          <a:spLocks noChangeArrowheads="1"/>
        </xdr:cNvSpPr>
      </xdr:nvSpPr>
      <xdr:spPr bwMode="auto">
        <a:xfrm>
          <a:off x="11725275" y="11677650"/>
          <a:ext cx="85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6</xdr:col>
      <xdr:colOff>11906</xdr:colOff>
      <xdr:row>21</xdr:row>
      <xdr:rowOff>35720</xdr:rowOff>
    </xdr:from>
    <xdr:to>
      <xdr:col>9</xdr:col>
      <xdr:colOff>976312</xdr:colOff>
      <xdr:row>29</xdr:row>
      <xdr:rowOff>21432</xdr:rowOff>
    </xdr:to>
    <xdr:graphicFrame macro="">
      <xdr:nvGraphicFramePr>
        <xdr:cNvPr id="10" name="Диаграмма 9">
          <a:extLst>
            <a:ext uri="{FF2B5EF4-FFF2-40B4-BE49-F238E27FC236}">
              <a16:creationId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orkspace.severstal.com/Users/nl.bakhvalova/Documents/Projects/&#1055;&#1088;&#1077;&#1076;&#1082;&#1074;&#1072;&#1083;&#1080;&#1092;&#1080;&#1082;&#1072;&#1094;&#1080;&#1103;%20&#1080;%20&#1086;&#1094;&#1077;&#1085;&#1082;&#1072;/&#1054;&#1087;&#1088;&#1086;&#1089;&#1085;&#1080;&#1082;&#1080;/20180115%20&#1054;&#1087;&#1088;&#1086;&#1089;&#1085;&#1099;&#1081;%20&#1083;&#1080;&#1089;&#1090;%20&#1076;&#1083;&#1103;%20&#1087;&#1088;&#1086;&#1080;&#1079;&#1074;&#1086;&#1076;&#1080;&#1090;&#1077;&#1083;&#1077;&#1081;.%20&#1055;&#1088;&#1077;&#1076;&#1082;&#1074;&#1072;&#1083;&#1080;&#1092;&#1080;&#1082;&#1072;&#1094;&#1080;&#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Результаты"/>
      <sheetName val="0.Фин-хоз. показатели"/>
      <sheetName val="1.Управление производством"/>
      <sheetName val="2. Проектные возможности"/>
      <sheetName val="3.Персонал"/>
      <sheetName val="4. Продукция и компоненты"/>
      <sheetName val="5. Склады и логистика"/>
      <sheetName val="6. Качество и сертификация"/>
      <sheetName val="7.КО и удовлетворенность"/>
      <sheetName val="8. Результаты"/>
      <sheetName val="9.Рекомендации (в работе)"/>
      <sheetName val="Бланк опросника (14.09.)"/>
      <sheetName val="полная"/>
    </sheetNames>
    <sheetDataSet>
      <sheetData sheetId="0">
        <row r="48">
          <cell r="D48" t="str">
            <v>Поставщик, проходящий предквалификацию</v>
          </cell>
        </row>
      </sheetData>
      <sheetData sheetId="1">
        <row r="112">
          <cell r="H112">
            <v>129</v>
          </cell>
        </row>
      </sheetData>
      <sheetData sheetId="2">
        <row r="85">
          <cell r="G85">
            <v>56</v>
          </cell>
        </row>
      </sheetData>
      <sheetData sheetId="3">
        <row r="45">
          <cell r="G45">
            <v>28</v>
          </cell>
        </row>
      </sheetData>
      <sheetData sheetId="4">
        <row r="32">
          <cell r="G32">
            <v>16</v>
          </cell>
        </row>
      </sheetData>
      <sheetData sheetId="5">
        <row r="30">
          <cell r="G30">
            <v>16</v>
          </cell>
        </row>
      </sheetData>
      <sheetData sheetId="6">
        <row r="52">
          <cell r="G52">
            <v>16</v>
          </cell>
        </row>
      </sheetData>
      <sheetData sheetId="7">
        <row r="63">
          <cell r="G63">
            <v>47</v>
          </cell>
        </row>
      </sheetData>
      <sheetData sheetId="8">
        <row r="24">
          <cell r="G24">
            <v>11</v>
          </cell>
        </row>
      </sheetData>
      <sheetData sheetId="9">
        <row r="48">
          <cell r="D48" t="str">
            <v>Поставщик, проходящий предквалификацию</v>
          </cell>
        </row>
      </sheetData>
      <sheetData sheetId="10"/>
      <sheetData sheetId="11"/>
      <sheetData sheetId="1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mimioclass.ru/products/teach/mimio_test_mgou.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R50"/>
  <sheetViews>
    <sheetView zoomScale="110" zoomScaleNormal="110" workbookViewId="0">
      <selection activeCell="H20" sqref="H20"/>
    </sheetView>
  </sheetViews>
  <sheetFormatPr defaultRowHeight="15"/>
  <cols>
    <col min="3" max="3" width="15.42578125" customWidth="1"/>
    <col min="4" max="4" width="24.140625" customWidth="1"/>
    <col min="5" max="5" width="27.42578125" customWidth="1"/>
    <col min="6" max="6" width="14.85546875" customWidth="1"/>
    <col min="7" max="7" width="14.42578125" customWidth="1"/>
    <col min="8" max="8" width="19.85546875" customWidth="1"/>
    <col min="9" max="9" width="14.85546875" customWidth="1"/>
    <col min="10" max="10" width="18.42578125" customWidth="1"/>
    <col min="11" max="11" width="13.5703125" customWidth="1"/>
    <col min="13" max="13" width="16.5703125" customWidth="1"/>
    <col min="14" max="14" width="9.5703125" customWidth="1"/>
    <col min="15" max="15" width="19.42578125" customWidth="1"/>
    <col min="17" max="17" width="25.42578125" customWidth="1"/>
    <col min="18" max="18" width="13.5703125" customWidth="1"/>
  </cols>
  <sheetData>
    <row r="2" spans="1:15" ht="21">
      <c r="C2" s="384" t="s">
        <v>0</v>
      </c>
      <c r="D2" s="385"/>
      <c r="E2" s="385"/>
      <c r="F2" s="385"/>
      <c r="G2" s="269"/>
    </row>
    <row r="4" spans="1:15" ht="18.75">
      <c r="C4" s="386" t="s">
        <v>1</v>
      </c>
      <c r="D4" s="387" t="s">
        <v>2</v>
      </c>
      <c r="J4" s="386" t="s">
        <v>3</v>
      </c>
      <c r="K4" s="386" t="s">
        <v>4</v>
      </c>
      <c r="L4" s="386" t="s">
        <v>5</v>
      </c>
      <c r="M4" s="386" t="s">
        <v>6</v>
      </c>
      <c r="N4" s="386" t="s">
        <v>7</v>
      </c>
      <c r="O4" s="386" t="s">
        <v>8</v>
      </c>
    </row>
    <row r="6" spans="1:15">
      <c r="C6" s="270" t="s">
        <v>9</v>
      </c>
      <c r="E6" s="388" t="s">
        <v>10</v>
      </c>
    </row>
    <row r="9" spans="1:15" ht="16.5" customHeight="1">
      <c r="A9" s="270">
        <v>1</v>
      </c>
      <c r="C9" s="270" t="s">
        <v>11</v>
      </c>
      <c r="E9" s="389" t="s">
        <v>12</v>
      </c>
      <c r="I9" s="390">
        <v>41774</v>
      </c>
    </row>
    <row r="10" spans="1:15" ht="16.5" customHeight="1">
      <c r="C10" s="316"/>
    </row>
    <row r="11" spans="1:15">
      <c r="E11" s="391"/>
    </row>
    <row r="12" spans="1:15">
      <c r="A12" s="270">
        <v>2</v>
      </c>
      <c r="C12" s="270" t="s">
        <v>2</v>
      </c>
      <c r="E12" s="381">
        <v>89</v>
      </c>
      <c r="G12" s="392" t="s">
        <v>13</v>
      </c>
      <c r="I12" s="390">
        <v>42870</v>
      </c>
      <c r="K12" s="646" t="s">
        <v>14</v>
      </c>
      <c r="L12" s="647"/>
      <c r="M12" s="648"/>
    </row>
    <row r="13" spans="1:15">
      <c r="C13" s="316"/>
    </row>
    <row r="15" spans="1:15">
      <c r="C15" s="270">
        <v>0</v>
      </c>
      <c r="E15" s="393" t="s">
        <v>15</v>
      </c>
      <c r="G15" s="388">
        <v>91</v>
      </c>
    </row>
    <row r="16" spans="1:15" ht="17.25" customHeight="1">
      <c r="C16" s="270">
        <v>1</v>
      </c>
      <c r="E16" s="393" t="s">
        <v>16</v>
      </c>
      <c r="G16" s="388">
        <v>57</v>
      </c>
    </row>
    <row r="17" spans="1:13" ht="18" customHeight="1">
      <c r="C17" s="270">
        <v>2</v>
      </c>
      <c r="E17" s="393" t="s">
        <v>17</v>
      </c>
      <c r="G17" s="388">
        <v>69</v>
      </c>
    </row>
    <row r="18" spans="1:13">
      <c r="C18" s="270">
        <v>3</v>
      </c>
      <c r="E18" s="393" t="s">
        <v>18</v>
      </c>
      <c r="G18" s="388">
        <v>77</v>
      </c>
    </row>
    <row r="19" spans="1:13" ht="16.5" customHeight="1">
      <c r="C19" s="270">
        <v>4</v>
      </c>
      <c r="E19" s="393" t="s">
        <v>19</v>
      </c>
      <c r="G19" s="388">
        <v>80</v>
      </c>
    </row>
    <row r="20" spans="1:13" ht="17.25" customHeight="1">
      <c r="C20" s="270">
        <v>5</v>
      </c>
      <c r="E20" s="393" t="s">
        <v>20</v>
      </c>
      <c r="G20" s="388">
        <v>69</v>
      </c>
    </row>
    <row r="21" spans="1:13" ht="15.75" customHeight="1">
      <c r="C21" s="270">
        <v>6</v>
      </c>
      <c r="E21" s="393" t="s">
        <v>21</v>
      </c>
      <c r="G21" s="388">
        <v>28</v>
      </c>
    </row>
    <row r="22" spans="1:13" ht="15.75" customHeight="1">
      <c r="C22" s="270">
        <v>7</v>
      </c>
      <c r="E22" s="393" t="s">
        <v>22</v>
      </c>
      <c r="G22" s="388">
        <v>79</v>
      </c>
    </row>
    <row r="25" spans="1:13" ht="30.75" customHeight="1">
      <c r="A25" s="270">
        <v>3</v>
      </c>
      <c r="C25" s="393" t="s">
        <v>23</v>
      </c>
      <c r="E25" s="388" t="s">
        <v>24</v>
      </c>
      <c r="G25" s="388" t="s">
        <v>25</v>
      </c>
      <c r="I25" s="390">
        <v>42501</v>
      </c>
      <c r="K25" s="649" t="s">
        <v>14</v>
      </c>
      <c r="L25" s="647"/>
      <c r="M25" s="648"/>
    </row>
    <row r="27" spans="1:13">
      <c r="E27" s="388" t="s">
        <v>26</v>
      </c>
      <c r="G27" s="388" t="s">
        <v>25</v>
      </c>
      <c r="I27" s="390">
        <v>43050</v>
      </c>
      <c r="K27" s="649" t="s">
        <v>14</v>
      </c>
      <c r="L27" s="647"/>
      <c r="M27" s="648"/>
    </row>
    <row r="29" spans="1:13">
      <c r="E29" s="388" t="s">
        <v>27</v>
      </c>
      <c r="G29" s="388" t="s">
        <v>25</v>
      </c>
      <c r="I29" s="390">
        <v>42815</v>
      </c>
      <c r="K29" s="649" t="s">
        <v>14</v>
      </c>
      <c r="L29" s="647"/>
      <c r="M29" s="648"/>
    </row>
    <row r="31" spans="1:13">
      <c r="E31" s="388" t="s">
        <v>28</v>
      </c>
      <c r="G31" s="388" t="s">
        <v>29</v>
      </c>
      <c r="I31" s="390">
        <v>43231</v>
      </c>
      <c r="K31" s="649" t="s">
        <v>14</v>
      </c>
      <c r="L31" s="647"/>
      <c r="M31" s="648"/>
    </row>
    <row r="35" spans="1:18" ht="15.75">
      <c r="Q35" s="394" t="s">
        <v>30</v>
      </c>
    </row>
    <row r="36" spans="1:18" ht="13.5" customHeight="1">
      <c r="A36" s="395">
        <v>1</v>
      </c>
      <c r="B36" s="383" t="s">
        <v>31</v>
      </c>
      <c r="C36" s="383"/>
      <c r="D36" s="383"/>
      <c r="E36" s="383"/>
      <c r="F36" s="383"/>
      <c r="G36" s="383"/>
      <c r="H36" s="383"/>
      <c r="I36" s="383"/>
      <c r="J36" s="383"/>
      <c r="K36" s="383"/>
      <c r="L36" s="383"/>
      <c r="M36" s="383"/>
      <c r="N36" s="383"/>
      <c r="O36" s="383"/>
      <c r="P36" s="383"/>
      <c r="Q36" s="270"/>
      <c r="R36" s="270"/>
    </row>
    <row r="37" spans="1:18" ht="14.25" customHeight="1">
      <c r="A37" s="395">
        <v>2</v>
      </c>
      <c r="B37" s="383" t="s">
        <v>32</v>
      </c>
      <c r="C37" s="395"/>
      <c r="D37" s="395"/>
      <c r="E37" s="395"/>
      <c r="F37" s="395"/>
      <c r="G37" s="395"/>
      <c r="H37" s="395"/>
      <c r="I37" s="395"/>
      <c r="J37" s="395"/>
      <c r="K37" s="395"/>
      <c r="L37" s="395"/>
      <c r="M37" s="395"/>
      <c r="N37" s="395"/>
      <c r="O37" s="395"/>
      <c r="P37" s="395"/>
      <c r="Q37" s="393" t="s">
        <v>33</v>
      </c>
      <c r="R37" s="270"/>
    </row>
    <row r="38" spans="1:18" ht="15.75" customHeight="1">
      <c r="A38" s="395">
        <v>3</v>
      </c>
      <c r="B38" s="383" t="s">
        <v>34</v>
      </c>
      <c r="C38" s="395"/>
      <c r="D38" s="395"/>
      <c r="E38" s="395"/>
      <c r="F38" s="395"/>
      <c r="G38" s="395"/>
      <c r="H38" s="395"/>
      <c r="I38" s="395"/>
      <c r="J38" s="395"/>
      <c r="K38" s="395"/>
      <c r="L38" s="395"/>
      <c r="M38" s="395"/>
      <c r="N38" s="395"/>
      <c r="O38" s="395"/>
      <c r="P38" s="395"/>
      <c r="Q38" s="383" t="s">
        <v>35</v>
      </c>
      <c r="R38" s="393"/>
    </row>
    <row r="39" spans="1:18" ht="19.5" customHeight="1">
      <c r="A39" s="395">
        <v>4</v>
      </c>
      <c r="B39" s="383" t="s">
        <v>36</v>
      </c>
      <c r="C39" s="383"/>
      <c r="D39" s="383"/>
      <c r="E39" s="383"/>
      <c r="F39" s="383"/>
      <c r="G39" s="383"/>
      <c r="H39" s="383"/>
      <c r="I39" s="383"/>
      <c r="J39" s="383"/>
      <c r="K39" s="383"/>
      <c r="L39" s="383"/>
      <c r="M39" s="383"/>
      <c r="N39" s="383"/>
      <c r="O39" s="383"/>
      <c r="P39" s="383"/>
      <c r="Q39" s="383"/>
      <c r="R39" s="393"/>
    </row>
    <row r="40" spans="1:18" ht="89.25" customHeight="1">
      <c r="A40" s="395">
        <v>5</v>
      </c>
      <c r="B40" s="383" t="s">
        <v>37</v>
      </c>
      <c r="C40" s="383"/>
      <c r="D40" s="383"/>
      <c r="E40" s="383"/>
      <c r="F40" s="383"/>
      <c r="G40" s="383"/>
      <c r="H40" s="383"/>
      <c r="I40" s="383"/>
      <c r="J40" s="383"/>
      <c r="K40" s="383"/>
      <c r="L40" s="383"/>
      <c r="M40" s="383"/>
      <c r="N40" s="383"/>
      <c r="O40" s="383"/>
      <c r="P40" s="383"/>
      <c r="Q40" s="383"/>
      <c r="R40" s="393"/>
    </row>
    <row r="41" spans="1:18" ht="30.75" customHeight="1">
      <c r="A41" s="396">
        <v>6</v>
      </c>
      <c r="B41" s="383" t="s">
        <v>38</v>
      </c>
      <c r="C41" s="395"/>
      <c r="D41" s="395"/>
      <c r="E41" s="395"/>
      <c r="F41" s="395"/>
      <c r="G41" s="395"/>
      <c r="H41" s="395"/>
      <c r="I41" s="395"/>
      <c r="J41" s="395"/>
      <c r="K41" s="395"/>
      <c r="L41" s="395"/>
      <c r="M41" s="395"/>
      <c r="N41" s="395"/>
      <c r="O41" s="395"/>
      <c r="P41" s="395"/>
      <c r="Q41" s="383" t="s">
        <v>39</v>
      </c>
      <c r="R41" s="393"/>
    </row>
    <row r="42" spans="1:18" ht="19.5" customHeight="1">
      <c r="A42" s="395">
        <v>7</v>
      </c>
      <c r="B42" s="383" t="s">
        <v>40</v>
      </c>
      <c r="C42" s="383"/>
      <c r="D42" s="383"/>
      <c r="E42" s="383"/>
      <c r="F42" s="383"/>
      <c r="G42" s="383"/>
      <c r="H42" s="383"/>
      <c r="I42" s="383"/>
      <c r="J42" s="383"/>
      <c r="K42" s="383"/>
      <c r="L42" s="383"/>
      <c r="M42" s="383"/>
      <c r="N42" s="383"/>
      <c r="O42" s="383"/>
      <c r="P42" s="383"/>
      <c r="Q42" s="383"/>
      <c r="R42" s="393"/>
    </row>
    <row r="43" spans="1:18" ht="20.25" customHeight="1">
      <c r="A43" s="395">
        <v>8</v>
      </c>
      <c r="B43" s="383" t="s">
        <v>41</v>
      </c>
      <c r="C43" s="383"/>
      <c r="D43" s="383"/>
      <c r="E43" s="383"/>
      <c r="F43" s="383"/>
      <c r="G43" s="383"/>
      <c r="H43" s="383"/>
      <c r="I43" s="383"/>
      <c r="J43" s="383"/>
      <c r="K43" s="383"/>
      <c r="L43" s="383"/>
      <c r="M43" s="383"/>
      <c r="N43" s="383"/>
      <c r="O43" s="383"/>
      <c r="P43" s="383"/>
      <c r="Q43" s="270"/>
      <c r="R43" s="393"/>
    </row>
    <row r="44" spans="1:18" ht="18.75" customHeight="1">
      <c r="A44" s="397" t="s">
        <v>42</v>
      </c>
      <c r="B44" s="383" t="s">
        <v>43</v>
      </c>
      <c r="C44" s="395"/>
      <c r="D44" s="395"/>
      <c r="E44" s="395"/>
      <c r="F44" s="395"/>
      <c r="G44" s="395"/>
      <c r="H44" s="395"/>
      <c r="I44" s="395"/>
      <c r="J44" s="395"/>
      <c r="K44" s="395"/>
      <c r="L44" s="395"/>
      <c r="M44" s="395"/>
      <c r="N44" s="395"/>
      <c r="O44" s="395"/>
      <c r="P44" s="395"/>
      <c r="Q44" s="393" t="s">
        <v>44</v>
      </c>
      <c r="R44" s="393"/>
    </row>
    <row r="45" spans="1:18" ht="45" customHeight="1">
      <c r="A45" s="398" t="s">
        <v>45</v>
      </c>
      <c r="B45" s="383" t="s">
        <v>46</v>
      </c>
      <c r="C45" s="395"/>
      <c r="D45" s="395"/>
      <c r="E45" s="395"/>
      <c r="F45" s="395"/>
      <c r="G45" s="395"/>
      <c r="H45" s="395"/>
      <c r="I45" s="395"/>
      <c r="J45" s="395"/>
      <c r="K45" s="395"/>
      <c r="L45" s="395"/>
      <c r="M45" s="395"/>
      <c r="N45" s="395"/>
      <c r="O45" s="395"/>
      <c r="P45" s="395"/>
      <c r="Q45" s="383" t="s">
        <v>47</v>
      </c>
      <c r="R45" s="393"/>
    </row>
    <row r="46" spans="1:18" ht="105" customHeight="1">
      <c r="A46" s="398" t="s">
        <v>48</v>
      </c>
      <c r="B46" s="383" t="s">
        <v>49</v>
      </c>
      <c r="C46" s="395"/>
      <c r="D46" s="395"/>
      <c r="E46" s="395"/>
      <c r="F46" s="395"/>
      <c r="G46" s="395"/>
      <c r="H46" s="395"/>
      <c r="I46" s="395"/>
      <c r="J46" s="395"/>
      <c r="K46" s="395"/>
      <c r="L46" s="395"/>
      <c r="M46" s="395"/>
      <c r="N46" s="395"/>
      <c r="O46" s="395"/>
      <c r="P46" s="395"/>
      <c r="Q46" s="383" t="s">
        <v>50</v>
      </c>
      <c r="R46" s="393"/>
    </row>
    <row r="47" spans="1:18" ht="15" customHeight="1">
      <c r="A47" s="398" t="s">
        <v>51</v>
      </c>
      <c r="B47" s="383" t="s">
        <v>52</v>
      </c>
      <c r="C47" s="395"/>
      <c r="D47" s="395"/>
      <c r="E47" s="395"/>
      <c r="F47" s="395"/>
      <c r="G47" s="395"/>
      <c r="H47" s="395"/>
      <c r="I47" s="395"/>
      <c r="J47" s="395"/>
      <c r="K47" s="395"/>
      <c r="L47" s="395"/>
      <c r="M47" s="395"/>
      <c r="N47" s="395"/>
      <c r="O47" s="395"/>
      <c r="P47" s="395"/>
      <c r="R47" s="393"/>
    </row>
    <row r="48" spans="1:18" ht="15" customHeight="1">
      <c r="A48" s="398">
        <v>20</v>
      </c>
      <c r="B48" s="383" t="s">
        <v>53</v>
      </c>
      <c r="C48" s="395"/>
      <c r="D48" s="395"/>
      <c r="E48" s="395"/>
      <c r="F48" s="395"/>
      <c r="G48" s="395"/>
      <c r="H48" s="395"/>
      <c r="I48" s="395"/>
      <c r="J48" s="395"/>
      <c r="K48" s="395"/>
      <c r="L48" s="395"/>
      <c r="M48" s="395"/>
      <c r="N48" s="395"/>
      <c r="O48" s="395"/>
      <c r="P48" s="395"/>
      <c r="Q48" s="383"/>
      <c r="R48" s="393"/>
    </row>
    <row r="49" spans="1:17" ht="15" customHeight="1">
      <c r="A49" s="398">
        <v>21</v>
      </c>
      <c r="B49" s="383" t="s">
        <v>54</v>
      </c>
      <c r="C49" s="395"/>
      <c r="D49" s="395"/>
      <c r="E49" s="395"/>
      <c r="F49" s="395"/>
      <c r="G49" s="395"/>
      <c r="H49" s="395"/>
      <c r="I49" s="395"/>
      <c r="J49" s="395"/>
      <c r="K49" s="395"/>
      <c r="L49" s="395"/>
      <c r="M49" s="395"/>
      <c r="N49" s="395"/>
      <c r="O49" s="395"/>
      <c r="P49" s="395"/>
      <c r="Q49" s="399" t="s">
        <v>55</v>
      </c>
    </row>
    <row r="50" spans="1:17">
      <c r="A50" s="270">
        <v>22</v>
      </c>
      <c r="B50" s="400" t="s">
        <v>56</v>
      </c>
      <c r="C50" s="403"/>
      <c r="D50" s="403"/>
      <c r="E50" s="403"/>
      <c r="F50" s="403"/>
      <c r="G50" s="403"/>
      <c r="H50" s="403"/>
      <c r="I50" s="403"/>
      <c r="J50" s="403"/>
      <c r="K50" s="403"/>
      <c r="L50" s="403"/>
      <c r="M50" s="403"/>
      <c r="N50" s="403"/>
      <c r="O50" s="403"/>
      <c r="P50" s="404"/>
    </row>
  </sheetData>
  <mergeCells count="5">
    <mergeCell ref="K12:M12"/>
    <mergeCell ref="K25:M25"/>
    <mergeCell ref="K27:M27"/>
    <mergeCell ref="K29:M29"/>
    <mergeCell ref="K31:M31"/>
  </mergeCells>
  <hyperlinks>
    <hyperlink ref="K12" r:id="rId1"/>
  </hyperlinks>
  <pageMargins left="0.7" right="0.7" top="0.75" bottom="0.75" header="0.3" footer="0.3"/>
  <pageSetup paperSize="9" orientation="portrait" r:id="rId2"/>
  <customProperties>
    <customPr name="_pios_id" r:id="rId3"/>
  </customProperties>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5"/>
  <sheetViews>
    <sheetView view="pageBreakPreview" zoomScale="80" zoomScaleNormal="80" zoomScaleSheetLayoutView="80" workbookViewId="0">
      <pane xSplit="1" ySplit="3" topLeftCell="B4" activePane="bottomRight" state="frozen"/>
      <selection pane="topRight" activeCell="B1" sqref="B1"/>
      <selection pane="bottomLeft" activeCell="A5" sqref="A5"/>
      <selection pane="bottomRight" activeCell="M14" sqref="M14"/>
    </sheetView>
  </sheetViews>
  <sheetFormatPr defaultColWidth="9.140625" defaultRowHeight="12.75"/>
  <cols>
    <col min="1" max="1" width="6.5703125" style="447" customWidth="1"/>
    <col min="2" max="2" width="50.5703125" style="620" customWidth="1"/>
    <col min="3" max="3" width="8.5703125" style="627" customWidth="1"/>
    <col min="4" max="4" width="55.5703125" style="620" customWidth="1"/>
    <col min="5" max="6" width="8.5703125" style="627" customWidth="1"/>
    <col min="7" max="7" width="30.5703125" style="634" customWidth="1"/>
    <col min="8" max="8" width="20.5703125" style="634" customWidth="1"/>
    <col min="9" max="9" width="50.5703125" style="640" hidden="1" customWidth="1"/>
    <col min="10" max="10" width="18.5703125" style="447" hidden="1" customWidth="1"/>
    <col min="11" max="16384" width="9.140625" style="447"/>
  </cols>
  <sheetData>
    <row r="1" spans="1:10" s="602" customFormat="1" ht="25.5" customHeight="1">
      <c r="A1" s="618"/>
      <c r="B1" s="830" t="s">
        <v>22</v>
      </c>
      <c r="C1" s="830"/>
      <c r="D1" s="831"/>
      <c r="E1" s="831"/>
      <c r="F1" s="831"/>
      <c r="G1" s="630"/>
      <c r="H1" s="630"/>
      <c r="I1" s="618"/>
    </row>
    <row r="3" spans="1:10" ht="24" customHeight="1">
      <c r="A3" s="605" t="s">
        <v>57</v>
      </c>
      <c r="B3" s="603" t="s">
        <v>58</v>
      </c>
      <c r="C3" s="603" t="s">
        <v>791</v>
      </c>
      <c r="D3" s="603" t="s">
        <v>59</v>
      </c>
      <c r="E3" s="603" t="s">
        <v>792</v>
      </c>
      <c r="F3" s="603" t="s">
        <v>793</v>
      </c>
      <c r="G3" s="603" t="s">
        <v>794</v>
      </c>
      <c r="H3" s="603" t="s">
        <v>795</v>
      </c>
      <c r="I3" s="603" t="s">
        <v>61</v>
      </c>
      <c r="J3" s="603" t="s">
        <v>788</v>
      </c>
    </row>
    <row r="4" spans="1:10" ht="19.7" customHeight="1">
      <c r="A4" s="652">
        <v>1</v>
      </c>
      <c r="B4" s="703" t="s">
        <v>1159</v>
      </c>
      <c r="C4" s="652" t="s">
        <v>29</v>
      </c>
      <c r="D4" s="572" t="s">
        <v>273</v>
      </c>
      <c r="E4" s="652" t="s">
        <v>29</v>
      </c>
      <c r="F4" s="652" t="s">
        <v>29</v>
      </c>
      <c r="G4" s="667" t="s">
        <v>808</v>
      </c>
      <c r="H4" s="651"/>
      <c r="I4" s="651" t="s">
        <v>274</v>
      </c>
      <c r="J4" s="552" t="s">
        <v>782</v>
      </c>
    </row>
    <row r="5" spans="1:10" ht="25.5">
      <c r="A5" s="652"/>
      <c r="B5" s="703"/>
      <c r="C5" s="652"/>
      <c r="D5" s="572" t="s">
        <v>764</v>
      </c>
      <c r="E5" s="652"/>
      <c r="F5" s="652"/>
      <c r="G5" s="651"/>
      <c r="H5" s="651"/>
      <c r="I5" s="651"/>
    </row>
    <row r="6" spans="1:10" ht="30" customHeight="1">
      <c r="A6" s="652"/>
      <c r="B6" s="703"/>
      <c r="C6" s="652"/>
      <c r="D6" s="572" t="s">
        <v>820</v>
      </c>
      <c r="E6" s="652"/>
      <c r="F6" s="652"/>
      <c r="G6" s="651"/>
      <c r="H6" s="651"/>
      <c r="I6" s="651"/>
    </row>
    <row r="7" spans="1:10" ht="38.25">
      <c r="A7" s="652"/>
      <c r="B7" s="703"/>
      <c r="C7" s="652"/>
      <c r="D7" s="572" t="s">
        <v>821</v>
      </c>
      <c r="E7" s="652"/>
      <c r="F7" s="652"/>
      <c r="G7" s="651"/>
      <c r="H7" s="651"/>
      <c r="I7" s="651"/>
    </row>
    <row r="8" spans="1:10" ht="53.45" customHeight="1">
      <c r="A8" s="652"/>
      <c r="B8" s="703"/>
      <c r="C8" s="652"/>
      <c r="D8" s="572" t="s">
        <v>765</v>
      </c>
      <c r="E8" s="652"/>
      <c r="F8" s="652"/>
      <c r="G8" s="651"/>
      <c r="H8" s="651"/>
      <c r="I8" s="651"/>
    </row>
    <row r="9" spans="1:10">
      <c r="A9" s="652"/>
      <c r="B9" s="703"/>
      <c r="C9" s="652"/>
      <c r="D9" s="553" t="s">
        <v>89</v>
      </c>
      <c r="E9" s="652"/>
      <c r="F9" s="652"/>
      <c r="G9" s="651"/>
      <c r="H9" s="651"/>
      <c r="I9" s="572"/>
    </row>
    <row r="10" spans="1:10" ht="15" customHeight="1">
      <c r="A10" s="728">
        <v>2</v>
      </c>
      <c r="B10" s="668" t="s">
        <v>1077</v>
      </c>
      <c r="C10" s="661" t="s">
        <v>25</v>
      </c>
      <c r="D10" s="594" t="s">
        <v>262</v>
      </c>
      <c r="E10" s="593">
        <v>0</v>
      </c>
      <c r="F10" s="661" t="s">
        <v>29</v>
      </c>
      <c r="G10" s="691" t="s">
        <v>799</v>
      </c>
      <c r="H10" s="668"/>
      <c r="I10" s="447"/>
    </row>
    <row r="11" spans="1:10" ht="20.25" customHeight="1">
      <c r="A11" s="728"/>
      <c r="B11" s="670"/>
      <c r="C11" s="662" t="s">
        <v>25</v>
      </c>
      <c r="D11" s="594" t="s">
        <v>263</v>
      </c>
      <c r="E11" s="593">
        <v>100</v>
      </c>
      <c r="F11" s="662" t="s">
        <v>29</v>
      </c>
      <c r="G11" s="692" t="s">
        <v>1078</v>
      </c>
      <c r="H11" s="670"/>
      <c r="I11" s="447"/>
    </row>
    <row r="12" spans="1:10" ht="20.25" customHeight="1">
      <c r="A12" s="728"/>
      <c r="B12" s="670"/>
      <c r="C12" s="662" t="s">
        <v>25</v>
      </c>
      <c r="D12" s="594" t="s">
        <v>268</v>
      </c>
      <c r="E12" s="593">
        <v>0</v>
      </c>
      <c r="F12" s="662" t="s">
        <v>29</v>
      </c>
      <c r="G12" s="692" t="s">
        <v>1079</v>
      </c>
      <c r="H12" s="670"/>
      <c r="I12" s="447"/>
    </row>
    <row r="13" spans="1:10" ht="18" customHeight="1">
      <c r="A13" s="728">
        <v>3</v>
      </c>
      <c r="B13" s="668" t="s">
        <v>1082</v>
      </c>
      <c r="C13" s="652" t="s">
        <v>25</v>
      </c>
      <c r="D13" s="584" t="s">
        <v>263</v>
      </c>
      <c r="E13" s="570">
        <v>100</v>
      </c>
      <c r="F13" s="652" t="s">
        <v>25</v>
      </c>
      <c r="G13" s="714" t="s">
        <v>1080</v>
      </c>
      <c r="H13" s="652"/>
      <c r="I13" s="447"/>
    </row>
    <row r="14" spans="1:10" ht="15" customHeight="1">
      <c r="A14" s="728"/>
      <c r="B14" s="670"/>
      <c r="C14" s="652" t="s">
        <v>25</v>
      </c>
      <c r="D14" s="572" t="s">
        <v>262</v>
      </c>
      <c r="E14" s="570">
        <v>0</v>
      </c>
      <c r="F14" s="652" t="s">
        <v>29</v>
      </c>
      <c r="G14" s="714" t="s">
        <v>796</v>
      </c>
      <c r="H14" s="652"/>
      <c r="I14" s="447"/>
    </row>
    <row r="15" spans="1:10" ht="18.600000000000001" customHeight="1">
      <c r="A15" s="728"/>
      <c r="B15" s="688"/>
      <c r="C15" s="652" t="s">
        <v>29</v>
      </c>
      <c r="D15" s="572" t="s">
        <v>268</v>
      </c>
      <c r="E15" s="570">
        <v>0</v>
      </c>
      <c r="F15" s="652" t="s">
        <v>25</v>
      </c>
      <c r="G15" s="714"/>
      <c r="H15" s="652"/>
      <c r="I15" s="447"/>
    </row>
    <row r="16" spans="1:10" ht="18" customHeight="1">
      <c r="A16" s="661">
        <v>4</v>
      </c>
      <c r="B16" s="668" t="s">
        <v>1161</v>
      </c>
      <c r="C16" s="661" t="s">
        <v>25</v>
      </c>
      <c r="D16" s="587" t="s">
        <v>29</v>
      </c>
      <c r="E16" s="661" t="s">
        <v>29</v>
      </c>
      <c r="F16" s="661" t="s">
        <v>29</v>
      </c>
      <c r="G16" s="686" t="s">
        <v>799</v>
      </c>
      <c r="H16" s="572"/>
      <c r="I16" s="506"/>
    </row>
    <row r="17" spans="1:10" ht="16.7" customHeight="1">
      <c r="A17" s="662"/>
      <c r="B17" s="670"/>
      <c r="C17" s="662"/>
      <c r="D17" s="587" t="s">
        <v>25</v>
      </c>
      <c r="E17" s="662"/>
      <c r="F17" s="662"/>
      <c r="G17" s="686"/>
      <c r="H17" s="572"/>
      <c r="I17" s="506"/>
    </row>
    <row r="18" spans="1:10" ht="19.350000000000001" customHeight="1">
      <c r="A18" s="663"/>
      <c r="B18" s="688"/>
      <c r="C18" s="663"/>
      <c r="D18" s="587" t="s">
        <v>89</v>
      </c>
      <c r="E18" s="663"/>
      <c r="F18" s="663"/>
      <c r="G18" s="686"/>
      <c r="H18" s="572"/>
      <c r="I18" s="506"/>
    </row>
    <row r="19" spans="1:10" ht="33" customHeight="1">
      <c r="A19" s="574" t="s">
        <v>154</v>
      </c>
      <c r="B19" s="572" t="s">
        <v>1136</v>
      </c>
      <c r="C19" s="570" t="s">
        <v>29</v>
      </c>
      <c r="D19" s="572"/>
      <c r="E19" s="570" t="s">
        <v>29</v>
      </c>
      <c r="F19" s="570" t="s">
        <v>29</v>
      </c>
      <c r="G19" s="578" t="s">
        <v>897</v>
      </c>
      <c r="H19" s="572"/>
      <c r="I19" s="506"/>
    </row>
    <row r="20" spans="1:10" ht="17.25" customHeight="1">
      <c r="A20" s="652">
        <v>5</v>
      </c>
      <c r="B20" s="651" t="s">
        <v>1081</v>
      </c>
      <c r="C20" s="652" t="s">
        <v>29</v>
      </c>
      <c r="D20" s="572" t="s">
        <v>29</v>
      </c>
      <c r="E20" s="652" t="s">
        <v>29</v>
      </c>
      <c r="F20" s="652" t="s">
        <v>29</v>
      </c>
      <c r="G20" s="667" t="s">
        <v>807</v>
      </c>
      <c r="H20" s="651"/>
      <c r="I20" s="651" t="s">
        <v>779</v>
      </c>
      <c r="J20" s="572" t="s">
        <v>783</v>
      </c>
    </row>
    <row r="21" spans="1:10" ht="21" customHeight="1">
      <c r="A21" s="652"/>
      <c r="B21" s="651"/>
      <c r="C21" s="652"/>
      <c r="D21" s="553" t="s">
        <v>25</v>
      </c>
      <c r="E21" s="652"/>
      <c r="F21" s="652"/>
      <c r="G21" s="651"/>
      <c r="H21" s="651"/>
      <c r="I21" s="651"/>
      <c r="J21" s="572" t="s">
        <v>784</v>
      </c>
    </row>
    <row r="22" spans="1:10" ht="14.45" customHeight="1">
      <c r="A22" s="652"/>
      <c r="B22" s="651"/>
      <c r="C22" s="652"/>
      <c r="D22" s="553" t="s">
        <v>89</v>
      </c>
      <c r="E22" s="652"/>
      <c r="F22" s="652"/>
      <c r="G22" s="651"/>
      <c r="H22" s="651"/>
      <c r="I22" s="651"/>
    </row>
    <row r="23" spans="1:10" ht="14.1" customHeight="1">
      <c r="I23" s="668" t="s">
        <v>779</v>
      </c>
    </row>
    <row r="24" spans="1:10" ht="36" customHeight="1">
      <c r="I24" s="670"/>
    </row>
    <row r="25" spans="1:10" ht="62.25" customHeight="1">
      <c r="I25" s="670"/>
    </row>
    <row r="26" spans="1:10" ht="48.75" customHeight="1">
      <c r="I26" s="670"/>
    </row>
    <row r="27" spans="1:10" ht="79.5" customHeight="1">
      <c r="I27" s="688"/>
    </row>
    <row r="28" spans="1:10" s="446" customFormat="1" ht="14.25" customHeight="1">
      <c r="A28" s="447"/>
      <c r="B28" s="620"/>
      <c r="C28" s="627"/>
      <c r="D28" s="620"/>
      <c r="E28" s="627"/>
      <c r="F28" s="627"/>
      <c r="G28" s="634"/>
      <c r="H28" s="634"/>
      <c r="I28" s="661"/>
    </row>
    <row r="29" spans="1:10" s="446" customFormat="1" ht="14.45" customHeight="1">
      <c r="A29" s="447"/>
      <c r="B29" s="620"/>
      <c r="C29" s="627"/>
      <c r="D29" s="620"/>
      <c r="E29" s="627"/>
      <c r="F29" s="627"/>
      <c r="G29" s="634"/>
      <c r="H29" s="634"/>
      <c r="I29" s="662"/>
    </row>
    <row r="30" spans="1:10" s="446" customFormat="1" ht="14.45" customHeight="1">
      <c r="A30" s="447"/>
      <c r="B30" s="620"/>
      <c r="C30" s="627"/>
      <c r="D30" s="620"/>
      <c r="E30" s="627"/>
      <c r="F30" s="627"/>
      <c r="G30" s="634"/>
      <c r="H30" s="634"/>
      <c r="I30" s="662"/>
    </row>
    <row r="31" spans="1:10" s="446" customFormat="1" ht="14.45" customHeight="1">
      <c r="A31" s="447"/>
      <c r="B31" s="620"/>
      <c r="C31" s="627"/>
      <c r="D31" s="620"/>
      <c r="E31" s="627"/>
      <c r="F31" s="627"/>
      <c r="G31" s="634"/>
      <c r="H31" s="634"/>
      <c r="I31" s="662"/>
    </row>
    <row r="32" spans="1:10" s="446" customFormat="1" ht="18" customHeight="1">
      <c r="A32" s="447"/>
      <c r="B32" s="620"/>
      <c r="C32" s="627"/>
      <c r="D32" s="620"/>
      <c r="E32" s="627"/>
      <c r="F32" s="627"/>
      <c r="G32" s="634"/>
      <c r="H32" s="634"/>
      <c r="I32" s="663"/>
    </row>
    <row r="33" spans="1:10" s="446" customFormat="1" ht="15.75" customHeight="1">
      <c r="A33" s="447"/>
      <c r="B33" s="620"/>
      <c r="C33" s="627"/>
      <c r="D33" s="620"/>
      <c r="E33" s="627"/>
      <c r="F33" s="627"/>
      <c r="G33" s="634"/>
      <c r="H33" s="634"/>
      <c r="I33" s="651" t="s">
        <v>779</v>
      </c>
      <c r="J33" s="594" t="s">
        <v>781</v>
      </c>
    </row>
    <row r="34" spans="1:10" s="446" customFormat="1">
      <c r="A34" s="447"/>
      <c r="B34" s="620"/>
      <c r="C34" s="627"/>
      <c r="D34" s="620"/>
      <c r="E34" s="627"/>
      <c r="F34" s="627"/>
      <c r="G34" s="634"/>
      <c r="H34" s="634"/>
      <c r="I34" s="651"/>
      <c r="J34" s="594"/>
    </row>
    <row r="35" spans="1:10" s="446" customFormat="1">
      <c r="A35" s="447"/>
      <c r="B35" s="620"/>
      <c r="C35" s="627"/>
      <c r="D35" s="620"/>
      <c r="E35" s="627"/>
      <c r="F35" s="627"/>
      <c r="G35" s="634"/>
      <c r="H35" s="634"/>
      <c r="I35" s="651"/>
      <c r="J35" s="594"/>
    </row>
    <row r="36" spans="1:10" s="446" customFormat="1" ht="24.95" customHeight="1">
      <c r="A36" s="447"/>
      <c r="B36" s="620"/>
      <c r="C36" s="627"/>
      <c r="D36" s="620"/>
      <c r="E36" s="627"/>
      <c r="F36" s="627"/>
      <c r="G36" s="634"/>
      <c r="H36" s="634"/>
      <c r="I36" s="651"/>
      <c r="J36" s="594"/>
    </row>
    <row r="37" spans="1:10" s="446" customFormat="1">
      <c r="A37" s="447"/>
      <c r="B37" s="620"/>
      <c r="C37" s="627"/>
      <c r="D37" s="620"/>
      <c r="E37" s="627"/>
      <c r="F37" s="627"/>
      <c r="G37" s="634"/>
      <c r="H37" s="634"/>
      <c r="I37" s="651"/>
      <c r="J37" s="594"/>
    </row>
    <row r="38" spans="1:10" s="446" customFormat="1">
      <c r="A38" s="447"/>
      <c r="B38" s="620"/>
      <c r="C38" s="627"/>
      <c r="D38" s="620"/>
      <c r="E38" s="627"/>
      <c r="F38" s="627"/>
      <c r="G38" s="634"/>
      <c r="H38" s="634"/>
      <c r="I38" s="651"/>
      <c r="J38" s="594"/>
    </row>
    <row r="39" spans="1:10" s="446" customFormat="1" ht="15" customHeight="1">
      <c r="A39" s="447"/>
      <c r="B39" s="620"/>
      <c r="C39" s="627"/>
      <c r="D39" s="620"/>
      <c r="E39" s="627"/>
      <c r="F39" s="627"/>
      <c r="G39" s="634"/>
      <c r="H39" s="634"/>
    </row>
    <row r="40" spans="1:10" s="446" customFormat="1" ht="15" customHeight="1">
      <c r="A40" s="447"/>
      <c r="B40" s="620"/>
      <c r="C40" s="627"/>
      <c r="D40" s="620"/>
      <c r="E40" s="627"/>
      <c r="F40" s="627"/>
      <c r="G40" s="634"/>
      <c r="H40" s="634"/>
    </row>
    <row r="41" spans="1:10" s="446" customFormat="1" ht="13.5" customHeight="1">
      <c r="A41" s="447"/>
      <c r="B41" s="620"/>
      <c r="C41" s="627"/>
      <c r="D41" s="620"/>
      <c r="E41" s="627"/>
      <c r="F41" s="627"/>
      <c r="G41" s="634"/>
      <c r="H41" s="634"/>
    </row>
    <row r="42" spans="1:10" s="446" customFormat="1" ht="18.600000000000001" customHeight="1">
      <c r="A42" s="447"/>
      <c r="B42" s="620"/>
      <c r="C42" s="627"/>
      <c r="D42" s="620"/>
      <c r="E42" s="627"/>
      <c r="F42" s="627"/>
      <c r="G42" s="634"/>
      <c r="H42" s="634"/>
    </row>
    <row r="43" spans="1:10" ht="29.25" customHeight="1">
      <c r="I43" s="532"/>
    </row>
    <row r="44" spans="1:10" ht="30" customHeight="1">
      <c r="I44" s="532"/>
    </row>
    <row r="45" spans="1:10" ht="63.75" customHeight="1">
      <c r="I45" s="532"/>
    </row>
    <row r="46" spans="1:10" ht="52.35" customHeight="1">
      <c r="I46" s="532"/>
    </row>
    <row r="47" spans="1:10" ht="48.6" customHeight="1">
      <c r="I47" s="532"/>
    </row>
    <row r="48" spans="1:10" ht="20.25" customHeight="1">
      <c r="I48" s="532"/>
    </row>
    <row r="49" spans="9:12" ht="30" customHeight="1">
      <c r="I49" s="447"/>
    </row>
    <row r="50" spans="9:12" ht="41.25" customHeight="1">
      <c r="I50" s="447"/>
    </row>
    <row r="51" spans="9:12" ht="70.5" customHeight="1">
      <c r="I51" s="447"/>
    </row>
    <row r="52" spans="9:12" ht="46.5" customHeight="1">
      <c r="I52" s="447"/>
    </row>
    <row r="53" spans="9:12" ht="90" customHeight="1">
      <c r="I53" s="447"/>
    </row>
    <row r="54" spans="9:12" ht="36.75" customHeight="1">
      <c r="I54" s="447"/>
    </row>
    <row r="55" spans="9:12" ht="52.5" customHeight="1">
      <c r="I55" s="447"/>
    </row>
    <row r="56" spans="9:12" ht="42" customHeight="1">
      <c r="I56" s="506" t="s">
        <v>789</v>
      </c>
    </row>
    <row r="57" spans="9:12" ht="27" customHeight="1">
      <c r="I57" s="506"/>
    </row>
    <row r="58" spans="9:12" ht="46.5" customHeight="1">
      <c r="I58" s="594"/>
    </row>
    <row r="59" spans="9:12" ht="35.25" customHeight="1">
      <c r="I59" s="447"/>
      <c r="J59" s="554"/>
      <c r="K59" s="554"/>
      <c r="L59" s="554"/>
    </row>
    <row r="60" spans="9:12" ht="35.25" customHeight="1">
      <c r="I60" s="447"/>
      <c r="J60" s="554"/>
      <c r="K60" s="554"/>
      <c r="L60" s="554"/>
    </row>
    <row r="61" spans="9:12" ht="41.25" customHeight="1">
      <c r="I61" s="447"/>
      <c r="J61" s="554"/>
      <c r="K61" s="554"/>
      <c r="L61" s="554"/>
    </row>
    <row r="62" spans="9:12" ht="36" customHeight="1">
      <c r="I62" s="447"/>
      <c r="J62" s="554"/>
      <c r="K62" s="554"/>
      <c r="L62" s="554"/>
    </row>
    <row r="63" spans="9:12" ht="36" customHeight="1">
      <c r="I63" s="447"/>
      <c r="J63" s="554"/>
      <c r="K63" s="554"/>
      <c r="L63" s="554"/>
    </row>
    <row r="64" spans="9:12" ht="45" customHeight="1">
      <c r="I64" s="447"/>
    </row>
    <row r="65" spans="1:10" ht="41.25" customHeight="1">
      <c r="I65" s="651" t="s">
        <v>777</v>
      </c>
      <c r="J65" s="572" t="s">
        <v>785</v>
      </c>
    </row>
    <row r="66" spans="1:10" ht="41.25" customHeight="1">
      <c r="I66" s="651"/>
      <c r="J66" s="533"/>
    </row>
    <row r="67" spans="1:10" ht="36" customHeight="1">
      <c r="I67" s="651"/>
    </row>
    <row r="68" spans="1:10" ht="34.35" customHeight="1">
      <c r="I68" s="668" t="s">
        <v>778</v>
      </c>
      <c r="J68" s="572" t="s">
        <v>786</v>
      </c>
    </row>
    <row r="69" spans="1:10" ht="34.35" customHeight="1">
      <c r="I69" s="670"/>
      <c r="J69" s="533"/>
    </row>
    <row r="70" spans="1:10" ht="36.75" customHeight="1">
      <c r="I70" s="688"/>
    </row>
    <row r="71" spans="1:10" s="642" customFormat="1" ht="27.75" customHeight="1">
      <c r="A71" s="447"/>
      <c r="B71" s="620"/>
      <c r="C71" s="627"/>
      <c r="D71" s="620"/>
      <c r="E71" s="627"/>
      <c r="F71" s="627"/>
      <c r="G71" s="634"/>
      <c r="H71" s="634"/>
      <c r="I71" s="651" t="s">
        <v>775</v>
      </c>
      <c r="J71" s="572" t="s">
        <v>787</v>
      </c>
    </row>
    <row r="72" spans="1:10" ht="52.35" customHeight="1">
      <c r="I72" s="651"/>
    </row>
    <row r="73" spans="1:10" ht="51.6" customHeight="1">
      <c r="I73" s="651"/>
    </row>
    <row r="74" spans="1:10" ht="53.45" customHeight="1">
      <c r="I74" s="651"/>
    </row>
    <row r="75" spans="1:10" ht="42" customHeight="1">
      <c r="I75" s="651"/>
    </row>
    <row r="76" spans="1:10" ht="23.25" customHeight="1">
      <c r="I76" s="651"/>
    </row>
    <row r="77" spans="1:10" ht="29.1" customHeight="1">
      <c r="I77" s="668" t="s">
        <v>775</v>
      </c>
    </row>
    <row r="78" spans="1:10" ht="27.75" customHeight="1">
      <c r="I78" s="670"/>
    </row>
    <row r="79" spans="1:10" ht="13.5" customHeight="1">
      <c r="I79" s="670"/>
    </row>
    <row r="80" spans="1:10" ht="15" customHeight="1">
      <c r="I80" s="670"/>
    </row>
    <row r="81" spans="9:9" ht="15" customHeight="1">
      <c r="I81" s="670"/>
    </row>
    <row r="82" spans="9:9" ht="29.25" customHeight="1">
      <c r="I82" s="688"/>
    </row>
    <row r="83" spans="9:9" ht="15.75" customHeight="1">
      <c r="I83" s="532"/>
    </row>
    <row r="84" spans="9:9" ht="18" customHeight="1">
      <c r="I84" s="532"/>
    </row>
    <row r="85" spans="9:9" ht="25.5" customHeight="1">
      <c r="I85" s="532"/>
    </row>
    <row r="86" spans="9:9" ht="25.5" customHeight="1"/>
    <row r="87" spans="9:9" ht="14.45" customHeight="1"/>
    <row r="88" spans="9:9" ht="14.45" customHeight="1"/>
    <row r="89" spans="9:9" ht="14.45" customHeight="1"/>
    <row r="93" spans="9:9" ht="14.45" customHeight="1"/>
    <row r="99" ht="14.45" customHeight="1"/>
    <row r="104" ht="14.45" customHeight="1"/>
    <row r="105" ht="14.45" customHeight="1"/>
  </sheetData>
  <protectedRanges>
    <protectedRange algorithmName="SHA-512" hashValue="Scms8NYF2gl/5iz8r1jBy69Blb6K7gcyAk8k0YjnqqQrsu9YV3YLmeETUgQKbQg0T2Z+GqSbHCrQoCZBTLbhmA==" saltValue="E3BmU6iHSLz/3jiWxrReug==" spinCount="100000" sqref="D3" name="Диапазон1_1_1_1"/>
    <protectedRange algorithmName="SHA-512" hashValue="Scms8NYF2gl/5iz8r1jBy69Blb6K7gcyAk8k0YjnqqQrsu9YV3YLmeETUgQKbQg0T2Z+GqSbHCrQoCZBTLbhmA==" saltValue="E3BmU6iHSLz/3jiWxrReug==" spinCount="100000" sqref="E3" name="Диапазон1_3_1"/>
    <protectedRange algorithmName="SHA-512" hashValue="Scms8NYF2gl/5iz8r1jBy69Blb6K7gcyAk8k0YjnqqQrsu9YV3YLmeETUgQKbQg0T2Z+GqSbHCrQoCZBTLbhmA==" saltValue="E3BmU6iHSLz/3jiWxrReug==" spinCount="100000" sqref="F3" name="Диапазон1_2_1"/>
  </protectedRanges>
  <mergeCells count="42">
    <mergeCell ref="I77:I82"/>
    <mergeCell ref="A4:A9"/>
    <mergeCell ref="A13:A15"/>
    <mergeCell ref="B13:B15"/>
    <mergeCell ref="C13:C15"/>
    <mergeCell ref="F13:F15"/>
    <mergeCell ref="G13:G15"/>
    <mergeCell ref="H13:H15"/>
    <mergeCell ref="A10:A12"/>
    <mergeCell ref="B10:B12"/>
    <mergeCell ref="C10:C12"/>
    <mergeCell ref="F10:F12"/>
    <mergeCell ref="I71:I76"/>
    <mergeCell ref="I68:I70"/>
    <mergeCell ref="G4:G9"/>
    <mergeCell ref="B4:B9"/>
    <mergeCell ref="C4:C9"/>
    <mergeCell ref="E4:E9"/>
    <mergeCell ref="F4:F9"/>
    <mergeCell ref="C20:C22"/>
    <mergeCell ref="E20:E22"/>
    <mergeCell ref="F20:F22"/>
    <mergeCell ref="G20:G22"/>
    <mergeCell ref="H4:H9"/>
    <mergeCell ref="I65:I67"/>
    <mergeCell ref="I4:I8"/>
    <mergeCell ref="I28:I32"/>
    <mergeCell ref="G10:G12"/>
    <mergeCell ref="I33:I38"/>
    <mergeCell ref="A20:A22"/>
    <mergeCell ref="B1:F1"/>
    <mergeCell ref="H20:H22"/>
    <mergeCell ref="H10:H12"/>
    <mergeCell ref="I23:I27"/>
    <mergeCell ref="B16:B18"/>
    <mergeCell ref="A16:A18"/>
    <mergeCell ref="C16:C18"/>
    <mergeCell ref="G16:G18"/>
    <mergeCell ref="E16:E18"/>
    <mergeCell ref="F16:F18"/>
    <mergeCell ref="B20:B22"/>
    <mergeCell ref="I20:I22"/>
  </mergeCells>
  <pageMargins left="0.23622047244094491" right="0.23622047244094491" top="0.35433070866141736" bottom="0.35433070866141736" header="0.31496062992125984" footer="0.31496062992125984"/>
  <pageSetup paperSize="9" scale="39" fitToHeight="0" orientation="landscape"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M39"/>
  <sheetViews>
    <sheetView tabSelected="1" view="pageBreakPreview" zoomScale="80" zoomScaleNormal="80" zoomScaleSheetLayoutView="80" workbookViewId="0">
      <selection activeCell="D25" sqref="D25"/>
    </sheetView>
  </sheetViews>
  <sheetFormatPr defaultColWidth="9.140625" defaultRowHeight="12.75"/>
  <cols>
    <col min="1" max="1" width="8.5703125" style="443" customWidth="1"/>
    <col min="2" max="2" width="50.5703125" style="448" customWidth="1"/>
    <col min="3" max="3" width="8.5703125" style="443" customWidth="1"/>
    <col min="4" max="4" width="56.5703125" style="448" customWidth="1"/>
    <col min="5" max="6" width="8.5703125" style="449" customWidth="1"/>
    <col min="7" max="7" width="30.5703125" style="450" customWidth="1"/>
    <col min="8" max="8" width="20.5703125" style="449" customWidth="1"/>
    <col min="9" max="9" width="50.5703125" style="448" hidden="1" customWidth="1"/>
    <col min="10" max="10" width="21.5703125" style="444" hidden="1" customWidth="1"/>
    <col min="11" max="16384" width="9.140625" style="434"/>
  </cols>
  <sheetData>
    <row r="1" spans="1:13" s="437" customFormat="1" ht="18">
      <c r="A1" s="582"/>
      <c r="B1" s="832" t="s">
        <v>264</v>
      </c>
      <c r="C1" s="832"/>
      <c r="D1" s="752"/>
      <c r="E1" s="752"/>
      <c r="F1" s="752"/>
      <c r="G1" s="456"/>
      <c r="H1" s="456"/>
      <c r="I1" s="452"/>
      <c r="J1" s="455"/>
    </row>
    <row r="3" spans="1:13" ht="76.5">
      <c r="A3" s="440" t="s">
        <v>57</v>
      </c>
      <c r="B3" s="442" t="s">
        <v>58</v>
      </c>
      <c r="C3" s="442" t="s">
        <v>791</v>
      </c>
      <c r="D3" s="442" t="s">
        <v>59</v>
      </c>
      <c r="E3" s="442" t="s">
        <v>792</v>
      </c>
      <c r="F3" s="442" t="s">
        <v>793</v>
      </c>
      <c r="G3" s="442" t="s">
        <v>794</v>
      </c>
      <c r="H3" s="442" t="s">
        <v>795</v>
      </c>
      <c r="I3" s="436" t="s">
        <v>61</v>
      </c>
      <c r="J3" s="454" t="s">
        <v>788</v>
      </c>
    </row>
    <row r="4" spans="1:13" s="453" customFormat="1" ht="45" customHeight="1">
      <c r="A4" s="521" t="s">
        <v>69</v>
      </c>
      <c r="B4" s="514" t="s">
        <v>1162</v>
      </c>
      <c r="C4" s="522" t="s">
        <v>25</v>
      </c>
      <c r="D4" s="514"/>
      <c r="E4" s="522" t="s">
        <v>29</v>
      </c>
      <c r="F4" s="522" t="s">
        <v>29</v>
      </c>
      <c r="G4" s="555" t="s">
        <v>813</v>
      </c>
      <c r="H4" s="514"/>
      <c r="I4" s="508"/>
      <c r="J4" s="508"/>
    </row>
    <row r="5" spans="1:13" s="453" customFormat="1" ht="45.75" customHeight="1">
      <c r="A5" s="521" t="s">
        <v>91</v>
      </c>
      <c r="B5" s="514" t="s">
        <v>1137</v>
      </c>
      <c r="C5" s="522" t="s">
        <v>25</v>
      </c>
      <c r="D5" s="556"/>
      <c r="E5" s="522" t="s">
        <v>29</v>
      </c>
      <c r="F5" s="522" t="s">
        <v>29</v>
      </c>
      <c r="G5" s="555" t="s">
        <v>813</v>
      </c>
      <c r="H5" s="514"/>
      <c r="I5" s="508"/>
      <c r="J5" s="508"/>
      <c r="K5" s="508"/>
      <c r="L5" s="508"/>
      <c r="M5" s="508"/>
    </row>
    <row r="6" spans="1:13" s="453" customFormat="1" ht="46.5" customHeight="1">
      <c r="A6" s="558" t="s">
        <v>70</v>
      </c>
      <c r="B6" s="514" t="s">
        <v>1083</v>
      </c>
      <c r="C6" s="522" t="s">
        <v>25</v>
      </c>
      <c r="D6" s="514"/>
      <c r="E6" s="522" t="s">
        <v>29</v>
      </c>
      <c r="F6" s="522" t="s">
        <v>29</v>
      </c>
      <c r="G6" s="555" t="s">
        <v>1084</v>
      </c>
      <c r="H6" s="514"/>
      <c r="I6" s="508"/>
      <c r="J6" s="508"/>
      <c r="K6" s="508"/>
      <c r="L6" s="508"/>
      <c r="M6" s="508"/>
    </row>
    <row r="7" spans="1:13" s="444" customFormat="1" ht="12.75" customHeight="1">
      <c r="A7" s="443"/>
      <c r="B7" s="448"/>
      <c r="C7" s="443"/>
      <c r="D7" s="448"/>
      <c r="E7" s="449"/>
      <c r="F7" s="449"/>
      <c r="G7" s="450"/>
      <c r="H7" s="449"/>
      <c r="I7" s="833" t="s">
        <v>266</v>
      </c>
      <c r="J7" s="557"/>
    </row>
    <row r="8" spans="1:13" s="444" customFormat="1">
      <c r="A8" s="443"/>
      <c r="B8" s="448"/>
      <c r="C8" s="443"/>
      <c r="D8" s="448"/>
      <c r="E8" s="449"/>
      <c r="F8" s="449"/>
      <c r="G8" s="450"/>
      <c r="H8" s="449"/>
      <c r="I8" s="833"/>
      <c r="J8" s="557"/>
    </row>
    <row r="9" spans="1:13" s="444" customFormat="1" ht="22.5" customHeight="1">
      <c r="A9" s="443"/>
      <c r="B9" s="448"/>
      <c r="C9" s="443"/>
      <c r="D9" s="448"/>
      <c r="E9" s="449"/>
      <c r="F9" s="449"/>
      <c r="G9" s="450"/>
      <c r="H9" s="449"/>
      <c r="I9" s="833"/>
      <c r="J9" s="557"/>
    </row>
    <row r="10" spans="1:13" s="444" customFormat="1" ht="46.5" customHeight="1">
      <c r="A10" s="443"/>
      <c r="B10" s="448"/>
      <c r="C10" s="443"/>
      <c r="D10" s="448"/>
      <c r="E10" s="449"/>
      <c r="F10" s="449"/>
      <c r="G10" s="450"/>
      <c r="H10" s="449"/>
      <c r="I10" s="433"/>
      <c r="J10" s="557"/>
    </row>
    <row r="11" spans="1:13" s="439" customFormat="1" ht="15.75" customHeight="1">
      <c r="A11" s="443"/>
      <c r="B11" s="448"/>
      <c r="C11" s="443"/>
      <c r="D11" s="448"/>
      <c r="E11" s="449"/>
      <c r="F11" s="449"/>
      <c r="G11" s="450"/>
      <c r="H11" s="449"/>
      <c r="I11" s="560"/>
      <c r="J11" s="560"/>
    </row>
    <row r="12" spans="1:13" s="439" customFormat="1" ht="15.75" customHeight="1">
      <c r="A12" s="443"/>
      <c r="B12" s="448"/>
      <c r="C12" s="443"/>
      <c r="D12" s="448"/>
      <c r="E12" s="449"/>
      <c r="F12" s="449"/>
      <c r="G12" s="450"/>
      <c r="H12" s="449"/>
      <c r="I12" s="560"/>
      <c r="J12" s="560"/>
    </row>
    <row r="13" spans="1:13" s="439" customFormat="1" ht="19.5" customHeight="1">
      <c r="A13" s="443"/>
      <c r="B13" s="448"/>
      <c r="C13" s="443"/>
      <c r="D13" s="448"/>
      <c r="E13" s="449"/>
      <c r="F13" s="449"/>
      <c r="G13" s="450"/>
      <c r="H13" s="449"/>
      <c r="I13" s="560"/>
      <c r="J13" s="560"/>
    </row>
    <row r="14" spans="1:13" s="439" customFormat="1" ht="45.75" customHeight="1">
      <c r="A14" s="443"/>
      <c r="B14" s="448"/>
      <c r="C14" s="443"/>
      <c r="D14" s="448"/>
      <c r="E14" s="449"/>
      <c r="F14" s="449"/>
      <c r="G14" s="450"/>
      <c r="H14" s="449"/>
      <c r="I14" s="560"/>
      <c r="J14" s="560"/>
    </row>
    <row r="15" spans="1:13" s="504" customFormat="1" ht="15.75" customHeight="1">
      <c r="A15" s="443"/>
      <c r="B15" s="448"/>
      <c r="C15" s="443"/>
      <c r="D15" s="448"/>
      <c r="E15" s="449"/>
      <c r="F15" s="449"/>
      <c r="G15" s="450"/>
      <c r="H15" s="449"/>
      <c r="I15" s="508"/>
      <c r="J15" s="508"/>
    </row>
    <row r="16" spans="1:13" s="504" customFormat="1" ht="15.75" customHeight="1">
      <c r="A16" s="443"/>
      <c r="B16" s="448"/>
      <c r="C16" s="443"/>
      <c r="D16" s="448"/>
      <c r="E16" s="449"/>
      <c r="F16" s="449"/>
      <c r="G16" s="450"/>
      <c r="H16" s="449"/>
      <c r="I16" s="508"/>
      <c r="J16" s="508"/>
    </row>
    <row r="17" spans="1:10" s="504" customFormat="1" ht="19.5" customHeight="1">
      <c r="A17" s="443"/>
      <c r="B17" s="448"/>
      <c r="C17" s="443"/>
      <c r="D17" s="448"/>
      <c r="E17" s="449"/>
      <c r="F17" s="449"/>
      <c r="G17" s="450"/>
      <c r="H17" s="449"/>
      <c r="I17" s="508"/>
      <c r="J17" s="508"/>
    </row>
    <row r="18" spans="1:10" s="504" customFormat="1" ht="19.5" customHeight="1">
      <c r="A18" s="443"/>
      <c r="B18" s="448"/>
      <c r="C18" s="443"/>
      <c r="D18" s="448"/>
      <c r="E18" s="449"/>
      <c r="F18" s="449"/>
      <c r="G18" s="450"/>
      <c r="H18" s="449"/>
      <c r="I18" s="508"/>
      <c r="J18" s="508"/>
    </row>
    <row r="19" spans="1:10" s="504" customFormat="1" ht="19.5" customHeight="1">
      <c r="A19" s="443"/>
      <c r="B19" s="448"/>
      <c r="C19" s="443"/>
      <c r="D19" s="448"/>
      <c r="E19" s="449"/>
      <c r="F19" s="449"/>
      <c r="G19" s="450"/>
      <c r="H19" s="449"/>
      <c r="I19" s="508"/>
      <c r="J19" s="508"/>
    </row>
    <row r="20" spans="1:10" s="504" customFormat="1" ht="19.5" customHeight="1">
      <c r="A20" s="443"/>
      <c r="B20" s="448"/>
      <c r="C20" s="443"/>
      <c r="D20" s="448"/>
      <c r="E20" s="449"/>
      <c r="F20" s="449"/>
      <c r="G20" s="450"/>
      <c r="H20" s="449"/>
      <c r="I20" s="508"/>
      <c r="J20" s="508"/>
    </row>
    <row r="21" spans="1:10" s="504" customFormat="1" ht="34.35" customHeight="1">
      <c r="A21" s="443"/>
      <c r="B21" s="448"/>
      <c r="C21" s="443"/>
      <c r="D21" s="448"/>
      <c r="E21" s="449"/>
      <c r="F21" s="449"/>
      <c r="G21" s="450"/>
      <c r="H21" s="449"/>
      <c r="I21" s="508"/>
      <c r="J21" s="508"/>
    </row>
    <row r="22" spans="1:10" s="453" customFormat="1" ht="18" customHeight="1">
      <c r="A22" s="443"/>
      <c r="B22" s="448"/>
      <c r="C22" s="443"/>
      <c r="D22" s="448"/>
      <c r="E22" s="449"/>
      <c r="F22" s="449"/>
      <c r="G22" s="450"/>
      <c r="H22" s="449"/>
    </row>
    <row r="23" spans="1:10" s="453" customFormat="1" ht="29.25" customHeight="1">
      <c r="A23" s="443"/>
      <c r="B23" s="448"/>
      <c r="C23" s="443"/>
      <c r="D23" s="448"/>
      <c r="E23" s="449"/>
      <c r="F23" s="449"/>
      <c r="G23" s="450"/>
      <c r="H23" s="449"/>
    </row>
    <row r="24" spans="1:10" s="453" customFormat="1" ht="30" customHeight="1">
      <c r="A24" s="443"/>
      <c r="B24" s="448"/>
      <c r="C24" s="443"/>
      <c r="D24" s="448"/>
      <c r="E24" s="449"/>
      <c r="F24" s="449"/>
      <c r="G24" s="450"/>
      <c r="H24" s="449"/>
    </row>
    <row r="25" spans="1:10" s="453" customFormat="1" ht="30.75" customHeight="1">
      <c r="A25" s="443"/>
      <c r="B25" s="448"/>
      <c r="C25" s="443"/>
      <c r="D25" s="448"/>
      <c r="E25" s="449"/>
      <c r="F25" s="449"/>
      <c r="G25" s="450"/>
      <c r="H25" s="449"/>
    </row>
    <row r="26" spans="1:10" s="453" customFormat="1" ht="57" customHeight="1">
      <c r="A26" s="443"/>
      <c r="B26" s="448"/>
      <c r="C26" s="443"/>
      <c r="D26" s="448"/>
      <c r="E26" s="449"/>
      <c r="F26" s="449"/>
      <c r="G26" s="450"/>
      <c r="H26" s="449"/>
    </row>
    <row r="27" spans="1:10" s="504" customFormat="1" ht="20.25" customHeight="1">
      <c r="A27" s="443"/>
      <c r="B27" s="448"/>
      <c r="C27" s="443"/>
      <c r="D27" s="448"/>
      <c r="E27" s="449"/>
      <c r="F27" s="449"/>
      <c r="G27" s="450"/>
      <c r="H27" s="449"/>
      <c r="I27" s="508"/>
      <c r="J27" s="508"/>
    </row>
    <row r="28" spans="1:10" s="444" customFormat="1" ht="12.75" customHeight="1">
      <c r="A28" s="443"/>
      <c r="B28" s="448"/>
      <c r="C28" s="443"/>
      <c r="D28" s="448"/>
      <c r="E28" s="449"/>
      <c r="F28" s="449"/>
      <c r="G28" s="450"/>
      <c r="H28" s="449"/>
      <c r="I28" s="557" t="s">
        <v>789</v>
      </c>
      <c r="J28" s="557"/>
    </row>
    <row r="29" spans="1:10" s="444" customFormat="1">
      <c r="A29" s="443"/>
      <c r="B29" s="448"/>
      <c r="C29" s="443"/>
      <c r="D29" s="448"/>
      <c r="E29" s="449"/>
      <c r="F29" s="449"/>
      <c r="G29" s="450"/>
      <c r="H29" s="449"/>
      <c r="I29" s="557"/>
      <c r="J29" s="557"/>
    </row>
    <row r="30" spans="1:10" s="444" customFormat="1" ht="18.75" customHeight="1">
      <c r="A30" s="443"/>
      <c r="B30" s="448"/>
      <c r="C30" s="443"/>
      <c r="D30" s="448"/>
      <c r="E30" s="449"/>
      <c r="F30" s="449"/>
      <c r="G30" s="450"/>
      <c r="H30" s="449"/>
      <c r="I30" s="557"/>
      <c r="J30" s="557"/>
    </row>
    <row r="31" spans="1:10" s="444" customFormat="1" ht="12.75" customHeight="1">
      <c r="A31" s="443"/>
      <c r="B31" s="448"/>
      <c r="C31" s="443"/>
      <c r="D31" s="448"/>
      <c r="E31" s="449"/>
      <c r="F31" s="449"/>
      <c r="G31" s="450"/>
      <c r="H31" s="449"/>
      <c r="I31" s="557" t="s">
        <v>776</v>
      </c>
      <c r="J31" s="557"/>
    </row>
    <row r="32" spans="1:10" s="444" customFormat="1">
      <c r="A32" s="443"/>
      <c r="B32" s="448"/>
      <c r="C32" s="443"/>
      <c r="D32" s="448"/>
      <c r="E32" s="449"/>
      <c r="F32" s="449"/>
      <c r="G32" s="450"/>
      <c r="H32" s="449"/>
      <c r="I32" s="557"/>
      <c r="J32" s="557"/>
    </row>
    <row r="33" spans="1:10" s="444" customFormat="1" ht="91.5" customHeight="1">
      <c r="A33" s="443"/>
      <c r="B33" s="448"/>
      <c r="C33" s="443"/>
      <c r="D33" s="448"/>
      <c r="E33" s="449"/>
      <c r="F33" s="449"/>
      <c r="G33" s="450"/>
      <c r="H33" s="449"/>
      <c r="I33" s="557"/>
      <c r="J33" s="557"/>
    </row>
    <row r="34" spans="1:10" s="453" customFormat="1" ht="19.350000000000001" customHeight="1">
      <c r="A34" s="443"/>
      <c r="B34" s="448"/>
      <c r="C34" s="443"/>
      <c r="D34" s="448"/>
      <c r="E34" s="449"/>
      <c r="F34" s="449"/>
      <c r="G34" s="450"/>
      <c r="H34" s="449"/>
    </row>
    <row r="35" spans="1:10" s="453" customFormat="1" ht="24" customHeight="1">
      <c r="A35" s="443"/>
      <c r="B35" s="448"/>
      <c r="C35" s="443"/>
      <c r="D35" s="448"/>
      <c r="E35" s="449"/>
      <c r="F35" s="449"/>
      <c r="G35" s="450"/>
      <c r="H35" s="449"/>
    </row>
    <row r="36" spans="1:10" s="444" customFormat="1" ht="25.35" customHeight="1">
      <c r="A36" s="443"/>
      <c r="B36" s="448"/>
      <c r="C36" s="443"/>
      <c r="D36" s="448"/>
      <c r="E36" s="449"/>
      <c r="F36" s="449"/>
      <c r="G36" s="450"/>
      <c r="H36" s="449"/>
      <c r="I36" s="561"/>
      <c r="J36" s="433" t="s">
        <v>780</v>
      </c>
    </row>
    <row r="37" spans="1:10">
      <c r="I37" s="444"/>
    </row>
    <row r="38" spans="1:10">
      <c r="I38" s="444"/>
    </row>
    <row r="39" spans="1:10">
      <c r="I39" s="444"/>
    </row>
  </sheetData>
  <protectedRanges>
    <protectedRange algorithmName="SHA-512" hashValue="Scms8NYF2gl/5iz8r1jBy69Blb6K7gcyAk8k0YjnqqQrsu9YV3YLmeETUgQKbQg0T2Z+GqSbHCrQoCZBTLbhmA==" saltValue="E3BmU6iHSLz/3jiWxrReug==" spinCount="100000" sqref="D3" name="Диапазон1_1_1_1"/>
    <protectedRange algorithmName="SHA-512" hashValue="Scms8NYF2gl/5iz8r1jBy69Blb6K7gcyAk8k0YjnqqQrsu9YV3YLmeETUgQKbQg0T2Z+GqSbHCrQoCZBTLbhmA==" saltValue="E3BmU6iHSLz/3jiWxrReug==" spinCount="100000" sqref="E3" name="Диапазон1_3_1"/>
    <protectedRange algorithmName="SHA-512" hashValue="Scms8NYF2gl/5iz8r1jBy69Blb6K7gcyAk8k0YjnqqQrsu9YV3YLmeETUgQKbQg0T2Z+GqSbHCrQoCZBTLbhmA==" saltValue="E3BmU6iHSLz/3jiWxrReug==" spinCount="100000" sqref="F3" name="Диапазон1_2_1"/>
  </protectedRanges>
  <mergeCells count="2">
    <mergeCell ref="B1:F1"/>
    <mergeCell ref="I7:I9"/>
  </mergeCells>
  <pageMargins left="0.23622047244094491" right="0.23622047244094491" top="0.35433070866141736" bottom="0.35433070866141736" header="0.31496062992125984" footer="0.31496062992125984"/>
  <pageSetup paperSize="9" scale="74" fitToHeight="0" orientation="landscape"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3:M113"/>
  <sheetViews>
    <sheetView view="pageBreakPreview" topLeftCell="A22" zoomScaleNormal="80" zoomScaleSheetLayoutView="100" workbookViewId="0">
      <selection activeCell="B16" sqref="B16:C16"/>
    </sheetView>
  </sheetViews>
  <sheetFormatPr defaultColWidth="10.42578125" defaultRowHeight="15"/>
  <cols>
    <col min="1" max="1" width="10.42578125" style="164"/>
    <col min="2" max="2" width="11.140625" style="165" customWidth="1"/>
    <col min="3" max="3" width="38" style="165" customWidth="1"/>
    <col min="4" max="4" width="21.5703125" style="165" customWidth="1"/>
    <col min="5" max="5" width="15.5703125" style="165" customWidth="1"/>
    <col min="6" max="6" width="19.140625" style="165" customWidth="1"/>
    <col min="7" max="7" width="15.42578125" style="165" customWidth="1"/>
    <col min="8" max="8" width="13.42578125" style="165" customWidth="1"/>
    <col min="9" max="9" width="15.5703125" style="165" customWidth="1"/>
    <col min="10" max="10" width="15.85546875" style="164" customWidth="1"/>
    <col min="11" max="11" width="35.5703125" style="164" hidden="1" customWidth="1"/>
    <col min="12" max="16384" width="10.42578125" style="164"/>
  </cols>
  <sheetData>
    <row r="3" spans="2:11" ht="24.75" customHeight="1">
      <c r="B3" s="834" t="s">
        <v>286</v>
      </c>
      <c r="C3" s="834"/>
      <c r="D3" s="835" t="s">
        <v>287</v>
      </c>
      <c r="E3" s="835"/>
      <c r="F3" s="835"/>
      <c r="G3" s="835"/>
      <c r="H3" s="835"/>
      <c r="I3" s="835"/>
      <c r="J3" s="835"/>
      <c r="K3" s="164" t="s">
        <v>288</v>
      </c>
    </row>
    <row r="4" spans="2:11" ht="38.25" customHeight="1">
      <c r="B4" s="834" t="s">
        <v>289</v>
      </c>
      <c r="C4" s="834"/>
      <c r="D4" s="835" t="s">
        <v>290</v>
      </c>
      <c r="E4" s="835"/>
      <c r="F4" s="835"/>
      <c r="G4" s="835"/>
      <c r="H4" s="835"/>
      <c r="I4" s="835"/>
      <c r="J4" s="835"/>
    </row>
    <row r="5" spans="2:11" ht="30.75" customHeight="1">
      <c r="B5" s="834" t="s">
        <v>81</v>
      </c>
      <c r="C5" s="834"/>
      <c r="D5" s="835"/>
      <c r="E5" s="835"/>
      <c r="F5" s="835"/>
      <c r="G5" s="835"/>
      <c r="H5" s="835"/>
      <c r="I5" s="835"/>
      <c r="J5" s="835"/>
    </row>
    <row r="6" spans="2:11" ht="42.75" customHeight="1">
      <c r="B6" s="834" t="s">
        <v>291</v>
      </c>
      <c r="C6" s="834"/>
      <c r="D6" s="835"/>
      <c r="E6" s="835"/>
      <c r="F6" s="835"/>
      <c r="G6" s="835"/>
      <c r="H6" s="835"/>
      <c r="I6" s="835"/>
      <c r="J6" s="835"/>
    </row>
    <row r="7" spans="2:11" ht="24.75" customHeight="1">
      <c r="B7" s="834" t="s">
        <v>292</v>
      </c>
      <c r="C7" s="834"/>
      <c r="D7" s="835"/>
      <c r="E7" s="835"/>
      <c r="F7" s="835"/>
      <c r="G7" s="835"/>
      <c r="H7" s="835"/>
      <c r="I7" s="835"/>
      <c r="J7" s="835"/>
    </row>
    <row r="8" spans="2:11" ht="24.75" customHeight="1">
      <c r="B8" s="834" t="s">
        <v>82</v>
      </c>
      <c r="C8" s="834"/>
      <c r="D8" s="835"/>
      <c r="E8" s="835"/>
      <c r="F8" s="835"/>
      <c r="G8" s="835"/>
      <c r="H8" s="835"/>
      <c r="I8" s="835"/>
      <c r="J8" s="835"/>
    </row>
    <row r="9" spans="2:11" ht="37.5" customHeight="1">
      <c r="B9" s="834" t="s">
        <v>293</v>
      </c>
      <c r="C9" s="834"/>
      <c r="D9" s="835" t="s">
        <v>294</v>
      </c>
      <c r="E9" s="835"/>
      <c r="F9" s="835"/>
      <c r="G9" s="835"/>
      <c r="H9" s="835"/>
      <c r="I9" s="835"/>
      <c r="J9" s="835"/>
    </row>
    <row r="10" spans="2:11" ht="33" customHeight="1">
      <c r="B10" s="834" t="s">
        <v>295</v>
      </c>
      <c r="C10" s="834"/>
      <c r="D10" s="835" t="s">
        <v>294</v>
      </c>
      <c r="E10" s="835"/>
      <c r="F10" s="835"/>
      <c r="G10" s="835"/>
      <c r="H10" s="835"/>
      <c r="I10" s="835"/>
      <c r="J10" s="835"/>
      <c r="K10" s="164" t="s">
        <v>296</v>
      </c>
    </row>
    <row r="11" spans="2:11" ht="18.75" customHeight="1">
      <c r="B11" s="834" t="s">
        <v>65</v>
      </c>
      <c r="C11" s="834"/>
      <c r="D11" s="836"/>
      <c r="E11" s="836"/>
      <c r="F11" s="836"/>
      <c r="G11" s="836"/>
      <c r="H11" s="836"/>
      <c r="I11" s="836"/>
      <c r="J11" s="836"/>
      <c r="K11" s="164" t="s">
        <v>297</v>
      </c>
    </row>
    <row r="12" spans="2:11" ht="18.75" customHeight="1">
      <c r="B12" s="834" t="s">
        <v>298</v>
      </c>
      <c r="C12" s="834"/>
      <c r="D12" s="835"/>
      <c r="E12" s="835"/>
      <c r="F12" s="835"/>
      <c r="G12" s="835"/>
      <c r="H12" s="835"/>
      <c r="I12" s="835"/>
      <c r="J12" s="835"/>
    </row>
    <row r="13" spans="2:11" ht="18.75" customHeight="1">
      <c r="B13" s="834" t="s">
        <v>66</v>
      </c>
      <c r="C13" s="834"/>
      <c r="D13" s="835"/>
      <c r="E13" s="835"/>
      <c r="F13" s="835"/>
      <c r="G13" s="835"/>
      <c r="H13" s="835"/>
      <c r="I13" s="835"/>
      <c r="J13" s="835"/>
    </row>
    <row r="14" spans="2:11" ht="18.75">
      <c r="B14" s="834" t="s">
        <v>299</v>
      </c>
      <c r="C14" s="834"/>
      <c r="D14" s="835" t="s">
        <v>300</v>
      </c>
      <c r="E14" s="835"/>
      <c r="F14" s="835"/>
      <c r="G14" s="835"/>
      <c r="H14" s="835"/>
      <c r="I14" s="835"/>
      <c r="J14" s="835"/>
    </row>
    <row r="15" spans="2:11" ht="38.25" customHeight="1">
      <c r="B15" s="834" t="s">
        <v>301</v>
      </c>
      <c r="C15" s="834"/>
      <c r="D15" s="432" t="s">
        <v>302</v>
      </c>
      <c r="E15" s="432" t="s">
        <v>303</v>
      </c>
      <c r="F15" s="432"/>
      <c r="G15" s="432"/>
      <c r="H15" s="432"/>
      <c r="I15" s="432"/>
      <c r="J15" s="432"/>
      <c r="K15" s="164" t="s">
        <v>288</v>
      </c>
    </row>
    <row r="16" spans="2:11" ht="51.75" customHeight="1">
      <c r="B16" s="834" t="s">
        <v>304</v>
      </c>
      <c r="C16" s="834"/>
      <c r="D16" s="432" t="s">
        <v>305</v>
      </c>
      <c r="E16" s="432"/>
      <c r="F16" s="432"/>
      <c r="G16" s="432"/>
      <c r="H16" s="432"/>
      <c r="I16" s="432"/>
      <c r="J16" s="432"/>
    </row>
    <row r="17" spans="2:10" ht="18.75">
      <c r="B17" s="286"/>
      <c r="C17" s="286"/>
      <c r="D17" s="276"/>
      <c r="E17" s="276"/>
      <c r="F17" s="276"/>
      <c r="G17" s="276"/>
      <c r="H17" s="276"/>
      <c r="I17" s="276"/>
      <c r="J17" s="276"/>
    </row>
    <row r="18" spans="2:10" ht="19.5" thickBot="1">
      <c r="B18" s="277"/>
      <c r="C18" s="277"/>
      <c r="D18" s="278"/>
      <c r="E18" s="279"/>
      <c r="F18" s="280"/>
      <c r="G18" s="280"/>
      <c r="H18" s="280"/>
      <c r="I18" s="280"/>
      <c r="J18" s="281"/>
    </row>
    <row r="19" spans="2:10" ht="19.5" customHeight="1">
      <c r="B19" s="837" t="s">
        <v>306</v>
      </c>
      <c r="C19" s="838"/>
      <c r="D19" s="838"/>
      <c r="E19" s="838"/>
      <c r="F19" s="284"/>
      <c r="G19" s="839" t="s">
        <v>307</v>
      </c>
      <c r="H19" s="840"/>
      <c r="I19" s="840"/>
      <c r="J19" s="841"/>
    </row>
    <row r="20" spans="2:10" ht="14.25" customHeight="1">
      <c r="B20" s="848" t="s">
        <v>308</v>
      </c>
      <c r="C20" s="849" t="s">
        <v>309</v>
      </c>
      <c r="D20" s="850" t="s">
        <v>310</v>
      </c>
      <c r="E20" s="852" t="s">
        <v>311</v>
      </c>
      <c r="F20" s="854" t="s">
        <v>312</v>
      </c>
      <c r="G20" s="842"/>
      <c r="H20" s="843"/>
      <c r="I20" s="843"/>
      <c r="J20" s="844"/>
    </row>
    <row r="21" spans="2:10" ht="46.5" customHeight="1" thickBot="1">
      <c r="B21" s="848"/>
      <c r="C21" s="849"/>
      <c r="D21" s="851"/>
      <c r="E21" s="853"/>
      <c r="F21" s="855"/>
      <c r="G21" s="845"/>
      <c r="H21" s="846"/>
      <c r="I21" s="846"/>
      <c r="J21" s="847"/>
    </row>
    <row r="22" spans="2:10" ht="46.5" customHeight="1">
      <c r="B22" s="303">
        <v>0</v>
      </c>
      <c r="C22" s="317" t="s">
        <v>313</v>
      </c>
      <c r="D22" s="326">
        <f>'[1]0.Фин-хоз. показатели'!H112</f>
        <v>129</v>
      </c>
      <c r="E22" s="326">
        <v>115</v>
      </c>
      <c r="F22" s="327">
        <f>$E$22/$D$22</f>
        <v>0.89147286821705429</v>
      </c>
      <c r="G22" s="430"/>
      <c r="H22" s="430"/>
      <c r="I22" s="430"/>
      <c r="J22" s="431"/>
    </row>
    <row r="23" spans="2:10" ht="42.75" customHeight="1">
      <c r="B23" s="304">
        <v>1</v>
      </c>
      <c r="C23" s="318" t="s">
        <v>16</v>
      </c>
      <c r="D23" s="326">
        <f>'[1]1.Управление производством'!G85</f>
        <v>56</v>
      </c>
      <c r="E23" s="328">
        <v>44</v>
      </c>
      <c r="F23" s="327">
        <f>$E$23/$D$23</f>
        <v>0.7857142857142857</v>
      </c>
      <c r="G23" s="856"/>
      <c r="H23" s="856"/>
      <c r="I23" s="856"/>
      <c r="J23" s="857"/>
    </row>
    <row r="24" spans="2:10" ht="42.75" customHeight="1">
      <c r="B24" s="305">
        <v>2</v>
      </c>
      <c r="C24" s="319" t="s">
        <v>17</v>
      </c>
      <c r="D24" s="326">
        <f>'[1]2. Проектные возможности'!G45</f>
        <v>28</v>
      </c>
      <c r="E24" s="328">
        <v>20</v>
      </c>
      <c r="F24" s="327">
        <f>$E$24/$D$24</f>
        <v>0.7142857142857143</v>
      </c>
      <c r="G24" s="858"/>
      <c r="H24" s="858"/>
      <c r="I24" s="858"/>
      <c r="J24" s="859"/>
    </row>
    <row r="25" spans="2:10" ht="42.75" customHeight="1">
      <c r="B25" s="306">
        <v>3</v>
      </c>
      <c r="C25" s="318" t="s">
        <v>18</v>
      </c>
      <c r="D25" s="326">
        <f>'[1]3.Персонал'!G32</f>
        <v>16</v>
      </c>
      <c r="E25" s="328">
        <v>8</v>
      </c>
      <c r="F25" s="327">
        <f>$E$25/$D$25</f>
        <v>0.5</v>
      </c>
      <c r="G25" s="858"/>
      <c r="H25" s="858"/>
      <c r="I25" s="858"/>
      <c r="J25" s="859"/>
    </row>
    <row r="26" spans="2:10" ht="42.75" customHeight="1">
      <c r="B26" s="307">
        <v>4</v>
      </c>
      <c r="C26" s="318" t="s">
        <v>314</v>
      </c>
      <c r="D26" s="326">
        <f>'[1]4. Продукция и компоненты'!G30</f>
        <v>16</v>
      </c>
      <c r="E26" s="328">
        <v>10</v>
      </c>
      <c r="F26" s="327">
        <f>$E$26/$D$26</f>
        <v>0.625</v>
      </c>
      <c r="G26" s="858"/>
      <c r="H26" s="858"/>
      <c r="I26" s="858"/>
      <c r="J26" s="859"/>
    </row>
    <row r="27" spans="2:10" ht="42.75" customHeight="1">
      <c r="B27" s="308">
        <v>5</v>
      </c>
      <c r="C27" s="318" t="s">
        <v>315</v>
      </c>
      <c r="D27" s="326">
        <f>'[1]5. Склады и логистика'!G52</f>
        <v>16</v>
      </c>
      <c r="E27" s="328">
        <v>12</v>
      </c>
      <c r="F27" s="327">
        <f>$E$27/$D$27</f>
        <v>0.75</v>
      </c>
      <c r="G27" s="858"/>
      <c r="H27" s="858"/>
      <c r="I27" s="858"/>
      <c r="J27" s="859"/>
    </row>
    <row r="28" spans="2:10" ht="42.75" customHeight="1">
      <c r="B28" s="309">
        <v>6</v>
      </c>
      <c r="C28" s="319" t="s">
        <v>22</v>
      </c>
      <c r="D28" s="326">
        <f>'[1]6. Качество и сертификация'!G63</f>
        <v>47</v>
      </c>
      <c r="E28" s="328">
        <v>29</v>
      </c>
      <c r="F28" s="327">
        <f>$E$28/$D$28</f>
        <v>0.61702127659574468</v>
      </c>
      <c r="G28" s="858"/>
      <c r="H28" s="858"/>
      <c r="I28" s="858"/>
      <c r="J28" s="859"/>
    </row>
    <row r="29" spans="2:10" ht="46.5" customHeight="1" thickBot="1">
      <c r="B29" s="329">
        <v>7</v>
      </c>
      <c r="C29" s="319" t="s">
        <v>316</v>
      </c>
      <c r="D29" s="326">
        <f>'[1]7.КО и удовлетворенность'!G24</f>
        <v>11</v>
      </c>
      <c r="E29" s="328">
        <v>8</v>
      </c>
      <c r="F29" s="330">
        <f>$E$29/$D$29</f>
        <v>0.72727272727272729</v>
      </c>
      <c r="G29" s="860"/>
      <c r="H29" s="860"/>
      <c r="I29" s="860"/>
      <c r="J29" s="861"/>
    </row>
    <row r="30" spans="2:10" ht="42.75" customHeight="1" thickBot="1">
      <c r="B30" s="862" t="s">
        <v>317</v>
      </c>
      <c r="C30" s="808"/>
      <c r="D30" s="331">
        <f>D22+D23+D24+D25+D26+D27+D28+D29</f>
        <v>319</v>
      </c>
      <c r="E30" s="331">
        <f>E22+E23+E24+E25+E26+E27+E28+E29</f>
        <v>246</v>
      </c>
      <c r="F30" s="332">
        <f>E30/D30</f>
        <v>0.7711598746081505</v>
      </c>
      <c r="G30" s="863" t="str">
        <f>E36</f>
        <v>Статус В</v>
      </c>
      <c r="H30" s="864"/>
      <c r="I30" s="864"/>
      <c r="J30" s="865"/>
    </row>
    <row r="31" spans="2:10" ht="21" customHeight="1" thickBot="1">
      <c r="B31" s="164"/>
      <c r="C31" s="164"/>
      <c r="D31" s="333"/>
      <c r="E31" s="164"/>
      <c r="F31" s="164"/>
      <c r="G31" s="164"/>
      <c r="H31" s="164"/>
      <c r="I31" s="164"/>
    </row>
    <row r="32" spans="2:10" ht="21" customHeight="1">
      <c r="B32" s="301"/>
      <c r="C32" s="302"/>
      <c r="D32" s="302"/>
      <c r="E32" s="302"/>
      <c r="F32" s="302"/>
      <c r="G32" s="866" t="s">
        <v>318</v>
      </c>
      <c r="H32" s="867"/>
      <c r="I32" s="868"/>
      <c r="J32" s="869"/>
    </row>
    <row r="33" spans="2:12" ht="39.75" customHeight="1">
      <c r="B33" s="834" t="s">
        <v>319</v>
      </c>
      <c r="C33" s="834"/>
      <c r="D33" s="834"/>
      <c r="E33" s="870" t="s">
        <v>320</v>
      </c>
      <c r="F33" s="870"/>
      <c r="G33" s="432" t="s">
        <v>302</v>
      </c>
      <c r="H33" s="432" t="s">
        <v>303</v>
      </c>
      <c r="I33" s="871" t="s">
        <v>321</v>
      </c>
      <c r="J33" s="872"/>
      <c r="K33" s="334"/>
      <c r="L33" s="335"/>
    </row>
    <row r="34" spans="2:12" ht="39.75" customHeight="1">
      <c r="B34" s="878" t="s">
        <v>322</v>
      </c>
      <c r="C34" s="878"/>
      <c r="D34" s="878"/>
      <c r="E34" s="870">
        <v>246</v>
      </c>
      <c r="F34" s="870"/>
      <c r="G34" s="432"/>
      <c r="H34" s="432"/>
      <c r="I34" s="873"/>
      <c r="J34" s="874"/>
      <c r="K34" s="336"/>
      <c r="L34" s="335"/>
    </row>
    <row r="35" spans="2:12" ht="34.5" customHeight="1" thickBot="1">
      <c r="B35" s="878" t="s">
        <v>323</v>
      </c>
      <c r="C35" s="878"/>
      <c r="D35" s="878"/>
      <c r="E35" s="881">
        <f>F30</f>
        <v>0.7711598746081505</v>
      </c>
      <c r="F35" s="870"/>
      <c r="G35" s="337"/>
      <c r="H35" s="337"/>
      <c r="I35" s="875"/>
      <c r="J35" s="874"/>
      <c r="K35" s="285"/>
      <c r="L35" s="335"/>
    </row>
    <row r="36" spans="2:12" ht="34.5" customHeight="1">
      <c r="B36" s="882" t="s">
        <v>324</v>
      </c>
      <c r="C36" s="883"/>
      <c r="D36" s="884"/>
      <c r="E36" s="881" t="s">
        <v>325</v>
      </c>
      <c r="F36" s="870"/>
      <c r="G36" s="337"/>
      <c r="H36" s="337"/>
      <c r="I36" s="876"/>
      <c r="J36" s="877"/>
      <c r="K36" s="275"/>
      <c r="L36" s="275"/>
    </row>
    <row r="37" spans="2:12" ht="20.25" customHeight="1" thickBot="1">
      <c r="B37" s="274"/>
      <c r="C37" s="274"/>
      <c r="D37" s="274"/>
      <c r="E37" s="273"/>
      <c r="F37" s="273"/>
      <c r="G37" s="275"/>
      <c r="H37" s="275"/>
      <c r="I37" s="275"/>
      <c r="J37" s="275"/>
      <c r="K37" s="164" t="s">
        <v>326</v>
      </c>
    </row>
    <row r="38" spans="2:12" ht="78" customHeight="1" thickBot="1">
      <c r="B38" s="885" t="s">
        <v>327</v>
      </c>
      <c r="C38" s="886"/>
      <c r="D38" s="886"/>
      <c r="E38" s="886"/>
      <c r="F38" s="886"/>
      <c r="G38" s="886"/>
      <c r="H38" s="886"/>
      <c r="I38" s="886"/>
      <c r="J38" s="887"/>
    </row>
    <row r="39" spans="2:12" ht="20.25" customHeight="1" thickBot="1">
      <c r="B39" s="274"/>
      <c r="C39" s="274"/>
      <c r="D39" s="274"/>
      <c r="E39" s="273"/>
      <c r="F39" s="273"/>
      <c r="G39" s="275"/>
      <c r="H39" s="275"/>
      <c r="I39" s="275"/>
      <c r="J39" s="275"/>
    </row>
    <row r="40" spans="2:12" ht="19.5" customHeight="1" thickBot="1">
      <c r="B40" s="885" t="s">
        <v>328</v>
      </c>
      <c r="C40" s="886"/>
      <c r="D40" s="886"/>
      <c r="E40" s="886"/>
      <c r="F40" s="886"/>
      <c r="G40" s="886"/>
      <c r="H40" s="886"/>
      <c r="I40" s="886"/>
      <c r="J40" s="887"/>
    </row>
    <row r="41" spans="2:12" ht="15.75" customHeight="1">
      <c r="B41" s="428"/>
      <c r="C41" s="428"/>
      <c r="D41" s="428"/>
      <c r="E41" s="428"/>
      <c r="F41" s="428"/>
      <c r="G41" s="428"/>
      <c r="H41" s="428"/>
      <c r="I41" s="428"/>
      <c r="J41" s="428"/>
    </row>
    <row r="42" spans="2:12" ht="58.5" customHeight="1">
      <c r="B42" s="428" t="s">
        <v>329</v>
      </c>
      <c r="C42" s="888" t="s">
        <v>330</v>
      </c>
      <c r="D42" s="888"/>
      <c r="E42" s="888"/>
      <c r="F42" s="888"/>
      <c r="G42" s="888"/>
      <c r="H42" s="888"/>
      <c r="I42" s="888"/>
      <c r="J42" s="888"/>
    </row>
    <row r="43" spans="2:12" ht="57" customHeight="1">
      <c r="B43" s="428" t="s">
        <v>331</v>
      </c>
      <c r="C43" s="879" t="s">
        <v>332</v>
      </c>
      <c r="D43" s="880"/>
      <c r="E43" s="880"/>
      <c r="F43" s="880"/>
      <c r="G43" s="880"/>
      <c r="H43" s="880"/>
      <c r="I43" s="880"/>
      <c r="J43" s="880"/>
    </row>
    <row r="44" spans="2:12" ht="79.5" customHeight="1">
      <c r="B44" s="428" t="s">
        <v>333</v>
      </c>
      <c r="C44" s="879" t="s">
        <v>334</v>
      </c>
      <c r="D44" s="879"/>
      <c r="E44" s="879"/>
      <c r="F44" s="879"/>
      <c r="G44" s="879"/>
      <c r="H44" s="879"/>
      <c r="I44" s="879"/>
      <c r="J44" s="879"/>
    </row>
    <row r="45" spans="2:12" ht="25.5" customHeight="1">
      <c r="B45" s="428" t="s">
        <v>335</v>
      </c>
      <c r="C45" s="879" t="s">
        <v>336</v>
      </c>
      <c r="D45" s="879"/>
      <c r="E45" s="879"/>
      <c r="F45" s="879"/>
      <c r="G45" s="879"/>
      <c r="H45" s="879"/>
      <c r="I45" s="879"/>
      <c r="J45" s="879"/>
    </row>
    <row r="46" spans="2:12" ht="26.25" customHeight="1">
      <c r="B46" s="428"/>
      <c r="C46" s="428"/>
      <c r="D46" s="428"/>
      <c r="E46" s="428"/>
      <c r="F46" s="428"/>
      <c r="G46" s="428"/>
      <c r="H46" s="428"/>
      <c r="I46" s="428"/>
      <c r="J46" s="428"/>
    </row>
    <row r="47" spans="2:12" ht="18.75" customHeight="1">
      <c r="B47" s="325"/>
      <c r="C47" s="325"/>
      <c r="D47" s="338"/>
      <c r="E47" s="339" t="s">
        <v>337</v>
      </c>
      <c r="F47" s="340" t="s">
        <v>338</v>
      </c>
      <c r="G47" s="341" t="s">
        <v>339</v>
      </c>
      <c r="H47" s="342" t="s">
        <v>340</v>
      </c>
      <c r="I47" s="282"/>
      <c r="J47" s="282"/>
    </row>
    <row r="48" spans="2:12" ht="65.25" customHeight="1">
      <c r="B48" s="325" t="s">
        <v>308</v>
      </c>
      <c r="C48" s="325"/>
      <c r="D48" s="322" t="s">
        <v>341</v>
      </c>
      <c r="E48" s="322" t="s">
        <v>342</v>
      </c>
      <c r="F48" s="166" t="s">
        <v>325</v>
      </c>
      <c r="G48" s="166" t="s">
        <v>343</v>
      </c>
      <c r="H48" s="166" t="s">
        <v>335</v>
      </c>
      <c r="I48" s="282"/>
      <c r="J48" s="282"/>
    </row>
    <row r="49" spans="2:13" ht="30.75" customHeight="1">
      <c r="B49" s="325">
        <v>0</v>
      </c>
      <c r="C49" s="271" t="s">
        <v>313</v>
      </c>
      <c r="D49" s="343">
        <f>F22</f>
        <v>0.89147286821705429</v>
      </c>
      <c r="E49" s="344">
        <v>1</v>
      </c>
      <c r="F49" s="345">
        <v>0.9</v>
      </c>
      <c r="G49" s="345">
        <v>0.65</v>
      </c>
      <c r="H49" s="345">
        <v>0.35</v>
      </c>
      <c r="I49" s="282"/>
      <c r="J49" s="282"/>
    </row>
    <row r="50" spans="2:13" ht="14.25" customHeight="1">
      <c r="B50" s="272">
        <f>B23</f>
        <v>1</v>
      </c>
      <c r="C50" s="271" t="str">
        <f>C23</f>
        <v>Управление производством</v>
      </c>
      <c r="D50" s="346">
        <f>F23</f>
        <v>0.7857142857142857</v>
      </c>
      <c r="E50" s="344">
        <v>1</v>
      </c>
      <c r="F50" s="345">
        <v>0.9</v>
      </c>
      <c r="G50" s="345">
        <v>0.65</v>
      </c>
      <c r="H50" s="345">
        <v>0.35</v>
      </c>
      <c r="I50" s="282"/>
      <c r="J50" s="282"/>
      <c r="M50" s="167"/>
    </row>
    <row r="51" spans="2:13" ht="14.25" customHeight="1">
      <c r="B51" s="272">
        <f t="shared" ref="B51:C56" si="0">B24</f>
        <v>2</v>
      </c>
      <c r="C51" s="271" t="str">
        <f t="shared" si="0"/>
        <v>Проектные возможности</v>
      </c>
      <c r="D51" s="346">
        <f t="shared" ref="D51:D56" si="1">F24</f>
        <v>0.7142857142857143</v>
      </c>
      <c r="E51" s="344">
        <v>1</v>
      </c>
      <c r="F51" s="345">
        <v>0.9</v>
      </c>
      <c r="G51" s="345">
        <v>0.65</v>
      </c>
      <c r="H51" s="345">
        <v>0.35</v>
      </c>
      <c r="I51" s="282"/>
      <c r="J51" s="282"/>
    </row>
    <row r="52" spans="2:13" ht="14.25" customHeight="1">
      <c r="B52" s="272">
        <f t="shared" si="0"/>
        <v>3</v>
      </c>
      <c r="C52" s="271" t="str">
        <f t="shared" si="0"/>
        <v>Персонал</v>
      </c>
      <c r="D52" s="347">
        <f t="shared" si="1"/>
        <v>0.5</v>
      </c>
      <c r="E52" s="344">
        <v>1</v>
      </c>
      <c r="F52" s="345">
        <v>0.9</v>
      </c>
      <c r="G52" s="345">
        <v>0.65</v>
      </c>
      <c r="H52" s="345">
        <v>0.35</v>
      </c>
      <c r="I52" s="283"/>
      <c r="J52" s="283"/>
    </row>
    <row r="53" spans="2:13" ht="14.25" customHeight="1">
      <c r="B53" s="272">
        <f t="shared" si="0"/>
        <v>4</v>
      </c>
      <c r="C53" s="271" t="str">
        <f t="shared" si="0"/>
        <v>Продукция и компоненты</v>
      </c>
      <c r="D53" s="347">
        <f t="shared" si="1"/>
        <v>0.625</v>
      </c>
      <c r="E53" s="344">
        <v>1</v>
      </c>
      <c r="F53" s="345">
        <v>0.9</v>
      </c>
      <c r="G53" s="345">
        <v>0.65</v>
      </c>
      <c r="H53" s="345">
        <v>0.35</v>
      </c>
      <c r="I53" s="283"/>
      <c r="J53" s="283"/>
    </row>
    <row r="54" spans="2:13" ht="15" customHeight="1">
      <c r="B54" s="272">
        <f t="shared" si="0"/>
        <v>5</v>
      </c>
      <c r="C54" s="271" t="str">
        <f t="shared" si="0"/>
        <v>Склады и логистика</v>
      </c>
      <c r="D54" s="346">
        <f t="shared" si="1"/>
        <v>0.75</v>
      </c>
      <c r="E54" s="344">
        <v>1</v>
      </c>
      <c r="F54" s="345">
        <v>0.9</v>
      </c>
      <c r="G54" s="345">
        <v>0.65</v>
      </c>
      <c r="H54" s="345">
        <v>0.35</v>
      </c>
      <c r="I54" s="283"/>
      <c r="J54" s="283"/>
    </row>
    <row r="55" spans="2:13" ht="14.25" customHeight="1">
      <c r="B55" s="272">
        <f t="shared" si="0"/>
        <v>6</v>
      </c>
      <c r="C55" s="271" t="str">
        <f t="shared" si="0"/>
        <v>Качество и сертификация</v>
      </c>
      <c r="D55" s="347">
        <f t="shared" si="1"/>
        <v>0.61702127659574468</v>
      </c>
      <c r="E55" s="344">
        <v>1</v>
      </c>
      <c r="F55" s="345">
        <v>0.9</v>
      </c>
      <c r="G55" s="345">
        <v>0.65</v>
      </c>
      <c r="H55" s="345">
        <v>0.35</v>
      </c>
      <c r="I55" s="283"/>
      <c r="J55" s="283"/>
    </row>
    <row r="56" spans="2:13" ht="30.75" customHeight="1">
      <c r="B56" s="272">
        <f t="shared" si="0"/>
        <v>7</v>
      </c>
      <c r="C56" s="271" t="str">
        <f t="shared" si="0"/>
        <v xml:space="preserve">Клиентоориентированность и удовлетворенность потребителя </v>
      </c>
      <c r="D56" s="343">
        <f t="shared" si="1"/>
        <v>0.72727272727272729</v>
      </c>
      <c r="E56" s="344">
        <v>1</v>
      </c>
      <c r="F56" s="345">
        <v>0.9</v>
      </c>
      <c r="G56" s="345">
        <v>0.65</v>
      </c>
      <c r="H56" s="345">
        <v>0.35</v>
      </c>
      <c r="I56" s="283"/>
      <c r="J56" s="283"/>
    </row>
    <row r="57" spans="2:13" ht="15" customHeight="1">
      <c r="B57" s="164"/>
      <c r="C57" s="164"/>
      <c r="D57" s="164"/>
      <c r="E57" s="164"/>
      <c r="F57" s="164"/>
      <c r="G57" s="164"/>
      <c r="H57" s="164"/>
      <c r="I57" s="164"/>
    </row>
    <row r="58" spans="2:13">
      <c r="B58" s="164"/>
      <c r="C58" s="164"/>
      <c r="D58" s="164"/>
      <c r="E58" s="164"/>
      <c r="F58" s="164"/>
      <c r="G58" s="164"/>
      <c r="H58" s="164"/>
      <c r="I58" s="164"/>
    </row>
    <row r="59" spans="2:13">
      <c r="B59" s="164"/>
      <c r="C59" s="164"/>
      <c r="D59" s="164"/>
      <c r="E59" s="164"/>
      <c r="F59" s="164"/>
      <c r="G59" s="164"/>
      <c r="H59" s="164"/>
      <c r="I59" s="164"/>
    </row>
    <row r="60" spans="2:13">
      <c r="B60" s="164"/>
      <c r="C60" s="164"/>
      <c r="D60" s="164"/>
      <c r="E60" s="164"/>
      <c r="F60" s="164"/>
      <c r="G60" s="164"/>
      <c r="H60" s="164"/>
      <c r="I60" s="164"/>
    </row>
    <row r="61" spans="2:13">
      <c r="B61" s="164"/>
      <c r="C61" s="164"/>
      <c r="D61" s="164"/>
      <c r="E61" s="164"/>
      <c r="F61" s="164"/>
      <c r="G61" s="164"/>
      <c r="H61" s="164"/>
      <c r="I61" s="164"/>
    </row>
    <row r="62" spans="2:13">
      <c r="B62" s="164"/>
      <c r="C62" s="164"/>
      <c r="D62" s="164"/>
      <c r="E62" s="164"/>
      <c r="F62" s="164"/>
      <c r="G62" s="164"/>
      <c r="H62" s="164"/>
      <c r="I62" s="164"/>
    </row>
    <row r="63" spans="2:13">
      <c r="B63" s="164"/>
      <c r="C63" s="164"/>
      <c r="D63" s="164"/>
      <c r="E63" s="164"/>
      <c r="F63" s="164"/>
      <c r="G63" s="164"/>
      <c r="H63" s="164"/>
      <c r="I63" s="164"/>
    </row>
    <row r="64" spans="2:13">
      <c r="B64" s="164"/>
      <c r="C64" s="164"/>
      <c r="D64" s="164"/>
      <c r="E64" s="164"/>
      <c r="F64" s="164"/>
      <c r="G64" s="164"/>
      <c r="H64" s="164"/>
      <c r="I64" s="164"/>
    </row>
    <row r="65" spans="2:9">
      <c r="B65" s="164"/>
      <c r="C65" s="164"/>
      <c r="D65" s="164"/>
      <c r="E65" s="164"/>
      <c r="F65" s="164"/>
      <c r="G65" s="164"/>
      <c r="H65" s="164"/>
      <c r="I65" s="164"/>
    </row>
    <row r="66" spans="2:9">
      <c r="B66" s="164"/>
      <c r="C66" s="164"/>
      <c r="D66" s="164"/>
      <c r="E66" s="164"/>
      <c r="F66" s="164"/>
      <c r="G66" s="164"/>
      <c r="H66" s="164"/>
      <c r="I66" s="164"/>
    </row>
    <row r="67" spans="2:9">
      <c r="B67" s="164"/>
      <c r="C67" s="164"/>
      <c r="D67" s="164"/>
      <c r="E67" s="164"/>
      <c r="F67" s="164"/>
      <c r="G67" s="164"/>
      <c r="H67" s="164"/>
      <c r="I67" s="164"/>
    </row>
    <row r="68" spans="2:9">
      <c r="B68" s="164"/>
      <c r="C68" s="164"/>
      <c r="D68" s="164"/>
      <c r="E68" s="164"/>
      <c r="F68" s="164"/>
      <c r="G68" s="164"/>
      <c r="H68" s="164"/>
      <c r="I68" s="164"/>
    </row>
    <row r="69" spans="2:9">
      <c r="B69" s="164"/>
      <c r="C69" s="164"/>
      <c r="D69" s="164"/>
      <c r="E69" s="164"/>
      <c r="F69" s="164"/>
      <c r="G69" s="164"/>
      <c r="H69" s="164"/>
      <c r="I69" s="164"/>
    </row>
    <row r="70" spans="2:9">
      <c r="B70" s="164"/>
      <c r="C70" s="164"/>
      <c r="D70" s="164"/>
      <c r="E70" s="164"/>
      <c r="F70" s="164"/>
      <c r="G70" s="164"/>
      <c r="H70" s="164"/>
      <c r="I70" s="164"/>
    </row>
    <row r="71" spans="2:9">
      <c r="B71" s="164"/>
      <c r="C71" s="164"/>
      <c r="D71" s="164"/>
      <c r="E71" s="164"/>
      <c r="F71" s="164"/>
      <c r="G71" s="164"/>
      <c r="H71" s="164"/>
      <c r="I71" s="164"/>
    </row>
    <row r="72" spans="2:9">
      <c r="B72" s="164"/>
      <c r="C72" s="164"/>
      <c r="D72" s="164"/>
      <c r="E72" s="164"/>
      <c r="F72" s="164"/>
      <c r="G72" s="164"/>
      <c r="H72" s="164"/>
      <c r="I72" s="164"/>
    </row>
    <row r="73" spans="2:9">
      <c r="B73" s="164"/>
      <c r="C73" s="164"/>
      <c r="D73" s="164"/>
      <c r="E73" s="164"/>
      <c r="F73" s="164"/>
      <c r="G73" s="164"/>
      <c r="H73" s="164"/>
      <c r="I73" s="164"/>
    </row>
    <row r="74" spans="2:9">
      <c r="B74" s="164"/>
      <c r="C74" s="164"/>
      <c r="D74" s="164"/>
      <c r="E74" s="164"/>
      <c r="F74" s="164"/>
      <c r="G74" s="164"/>
      <c r="H74" s="164"/>
      <c r="I74" s="164"/>
    </row>
    <row r="75" spans="2:9">
      <c r="B75" s="164"/>
      <c r="C75" s="164"/>
      <c r="D75" s="164"/>
      <c r="E75" s="164"/>
      <c r="F75" s="164"/>
      <c r="G75" s="164"/>
      <c r="H75" s="164"/>
      <c r="I75" s="164"/>
    </row>
    <row r="76" spans="2:9">
      <c r="B76" s="164"/>
      <c r="C76" s="164"/>
      <c r="D76" s="164"/>
      <c r="E76" s="164"/>
      <c r="F76" s="164"/>
      <c r="G76" s="164"/>
      <c r="H76" s="164"/>
      <c r="I76" s="164"/>
    </row>
    <row r="77" spans="2:9">
      <c r="B77" s="164"/>
      <c r="C77" s="164"/>
      <c r="D77" s="164"/>
      <c r="E77" s="164"/>
      <c r="F77" s="164"/>
      <c r="G77" s="164"/>
      <c r="H77" s="164"/>
      <c r="I77" s="164"/>
    </row>
    <row r="78" spans="2:9">
      <c r="B78" s="164"/>
      <c r="C78" s="164"/>
      <c r="D78" s="164"/>
      <c r="E78" s="164"/>
      <c r="F78" s="164"/>
      <c r="G78" s="164"/>
      <c r="H78" s="164"/>
      <c r="I78" s="164"/>
    </row>
    <row r="79" spans="2:9">
      <c r="B79" s="164"/>
      <c r="C79" s="164"/>
      <c r="D79" s="164"/>
      <c r="E79" s="164"/>
      <c r="F79" s="164"/>
      <c r="G79" s="164"/>
      <c r="H79" s="164"/>
      <c r="I79" s="164"/>
    </row>
    <row r="80" spans="2:9">
      <c r="B80" s="164"/>
      <c r="C80" s="164"/>
      <c r="D80" s="164"/>
      <c r="E80" s="164"/>
      <c r="F80" s="164"/>
      <c r="G80" s="164"/>
      <c r="H80" s="164"/>
      <c r="I80" s="164"/>
    </row>
    <row r="81" spans="2:9">
      <c r="B81" s="164"/>
      <c r="C81" s="164"/>
      <c r="D81" s="164"/>
      <c r="E81" s="164"/>
      <c r="F81" s="164"/>
      <c r="G81" s="164"/>
      <c r="H81" s="164"/>
      <c r="I81" s="164"/>
    </row>
    <row r="82" spans="2:9">
      <c r="B82" s="164"/>
      <c r="C82" s="164"/>
      <c r="D82" s="164"/>
      <c r="E82" s="164"/>
      <c r="F82" s="164"/>
      <c r="G82" s="164"/>
      <c r="H82" s="164"/>
      <c r="I82" s="164"/>
    </row>
    <row r="83" spans="2:9">
      <c r="B83" s="164"/>
      <c r="C83" s="164"/>
      <c r="D83" s="164"/>
      <c r="E83" s="164"/>
      <c r="F83" s="164"/>
      <c r="G83" s="164"/>
      <c r="H83" s="164"/>
      <c r="I83" s="164"/>
    </row>
    <row r="84" spans="2:9">
      <c r="B84" s="164"/>
      <c r="C84" s="164"/>
      <c r="D84" s="164"/>
      <c r="E84" s="164"/>
      <c r="F84" s="164"/>
      <c r="G84" s="164"/>
      <c r="H84" s="164"/>
      <c r="I84" s="164"/>
    </row>
    <row r="85" spans="2:9">
      <c r="B85" s="164"/>
      <c r="C85" s="164"/>
      <c r="D85" s="164"/>
      <c r="E85" s="164"/>
      <c r="F85" s="164"/>
      <c r="G85" s="164"/>
      <c r="H85" s="164"/>
      <c r="I85" s="164"/>
    </row>
    <row r="86" spans="2:9">
      <c r="B86" s="164"/>
      <c r="C86" s="164"/>
      <c r="D86" s="164"/>
      <c r="E86" s="164"/>
      <c r="F86" s="164"/>
      <c r="G86" s="164"/>
      <c r="H86" s="164"/>
      <c r="I86" s="164"/>
    </row>
    <row r="87" spans="2:9">
      <c r="B87" s="164"/>
      <c r="C87" s="164"/>
      <c r="D87" s="164"/>
      <c r="E87" s="164"/>
      <c r="F87" s="164"/>
      <c r="G87" s="164"/>
      <c r="H87" s="164"/>
      <c r="I87" s="164"/>
    </row>
    <row r="88" spans="2:9">
      <c r="B88" s="164"/>
      <c r="C88" s="164"/>
      <c r="D88" s="164"/>
      <c r="E88" s="164"/>
      <c r="F88" s="164"/>
      <c r="G88" s="164"/>
      <c r="H88" s="164"/>
      <c r="I88" s="164"/>
    </row>
    <row r="89" spans="2:9">
      <c r="B89" s="164"/>
      <c r="C89" s="164"/>
      <c r="D89" s="164"/>
      <c r="E89" s="164"/>
      <c r="F89" s="164"/>
      <c r="G89" s="164"/>
      <c r="H89" s="164"/>
      <c r="I89" s="164"/>
    </row>
    <row r="90" spans="2:9">
      <c r="B90" s="164"/>
      <c r="C90" s="164"/>
      <c r="D90" s="164"/>
      <c r="E90" s="164"/>
      <c r="F90" s="164"/>
      <c r="G90" s="164"/>
      <c r="H90" s="164"/>
      <c r="I90" s="164"/>
    </row>
    <row r="91" spans="2:9">
      <c r="B91" s="164"/>
      <c r="C91" s="164"/>
      <c r="D91" s="164"/>
      <c r="E91" s="164"/>
      <c r="F91" s="164"/>
      <c r="G91" s="164"/>
      <c r="H91" s="164"/>
      <c r="I91" s="164"/>
    </row>
    <row r="92" spans="2:9">
      <c r="B92" s="164"/>
      <c r="C92" s="164"/>
      <c r="D92" s="164"/>
      <c r="E92" s="164"/>
      <c r="F92" s="164"/>
      <c r="G92" s="164"/>
      <c r="H92" s="164"/>
      <c r="I92" s="164"/>
    </row>
    <row r="93" spans="2:9">
      <c r="B93" s="164"/>
      <c r="C93" s="164"/>
      <c r="D93" s="164"/>
      <c r="E93" s="164"/>
      <c r="F93" s="164"/>
      <c r="G93" s="164"/>
      <c r="H93" s="164"/>
      <c r="I93" s="164"/>
    </row>
    <row r="94" spans="2:9">
      <c r="B94" s="164"/>
      <c r="C94" s="164"/>
      <c r="D94" s="164"/>
      <c r="E94" s="164"/>
      <c r="F94" s="164"/>
      <c r="G94" s="164"/>
      <c r="H94" s="164"/>
      <c r="I94" s="164"/>
    </row>
    <row r="95" spans="2:9">
      <c r="B95" s="164"/>
      <c r="C95" s="164"/>
      <c r="D95" s="164"/>
      <c r="E95" s="164"/>
      <c r="F95" s="164"/>
      <c r="G95" s="164"/>
      <c r="H95" s="164"/>
      <c r="I95" s="164"/>
    </row>
    <row r="96" spans="2:9">
      <c r="B96" s="164"/>
      <c r="C96" s="164"/>
      <c r="D96" s="164"/>
      <c r="E96" s="164"/>
      <c r="F96" s="164"/>
      <c r="G96" s="164"/>
      <c r="H96" s="164"/>
      <c r="I96" s="164"/>
    </row>
    <row r="97" spans="2:9">
      <c r="B97" s="164"/>
      <c r="C97" s="164"/>
      <c r="D97" s="164"/>
      <c r="E97" s="164"/>
      <c r="F97" s="164"/>
      <c r="G97" s="164"/>
      <c r="H97" s="164"/>
      <c r="I97" s="164"/>
    </row>
    <row r="98" spans="2:9">
      <c r="B98" s="164"/>
      <c r="C98" s="164"/>
      <c r="D98" s="164"/>
      <c r="E98" s="164"/>
      <c r="F98" s="164"/>
      <c r="G98" s="164"/>
      <c r="H98" s="164"/>
      <c r="I98" s="164"/>
    </row>
    <row r="99" spans="2:9">
      <c r="B99" s="164"/>
      <c r="C99" s="164"/>
      <c r="D99" s="164"/>
      <c r="E99" s="164"/>
      <c r="F99" s="164"/>
      <c r="G99" s="164"/>
      <c r="H99" s="164"/>
      <c r="I99" s="164"/>
    </row>
    <row r="100" spans="2:9">
      <c r="B100" s="164"/>
      <c r="C100" s="164"/>
      <c r="D100" s="164"/>
      <c r="E100" s="164"/>
      <c r="F100" s="164"/>
      <c r="G100" s="164"/>
      <c r="H100" s="164"/>
      <c r="I100" s="164"/>
    </row>
    <row r="101" spans="2:9">
      <c r="B101" s="164"/>
      <c r="C101" s="164"/>
      <c r="D101" s="164"/>
      <c r="E101" s="164"/>
      <c r="F101" s="164"/>
      <c r="G101" s="164"/>
      <c r="H101" s="164"/>
      <c r="I101" s="164"/>
    </row>
    <row r="102" spans="2:9">
      <c r="B102" s="164"/>
      <c r="C102" s="164"/>
      <c r="D102" s="164"/>
      <c r="E102" s="164"/>
      <c r="F102" s="164"/>
      <c r="G102" s="164"/>
      <c r="H102" s="164"/>
      <c r="I102" s="164"/>
    </row>
    <row r="103" spans="2:9">
      <c r="B103" s="164"/>
      <c r="C103" s="164"/>
      <c r="D103" s="164"/>
      <c r="E103" s="164"/>
      <c r="F103" s="164"/>
      <c r="G103" s="164"/>
      <c r="H103" s="164"/>
      <c r="I103" s="164"/>
    </row>
    <row r="104" spans="2:9">
      <c r="B104" s="164"/>
      <c r="C104" s="164"/>
      <c r="D104" s="164"/>
      <c r="E104" s="164"/>
      <c r="F104" s="164"/>
      <c r="G104" s="164"/>
      <c r="H104" s="164"/>
      <c r="I104" s="164"/>
    </row>
    <row r="105" spans="2:9">
      <c r="B105" s="164"/>
      <c r="C105" s="164"/>
      <c r="D105" s="164"/>
      <c r="E105" s="164"/>
      <c r="F105" s="164"/>
      <c r="G105" s="164"/>
      <c r="H105" s="164"/>
      <c r="I105" s="164"/>
    </row>
    <row r="106" spans="2:9">
      <c r="B106" s="164"/>
      <c r="C106" s="164"/>
      <c r="D106" s="164"/>
      <c r="E106" s="164"/>
      <c r="F106" s="164"/>
      <c r="G106" s="164"/>
      <c r="H106" s="164"/>
      <c r="I106" s="164"/>
    </row>
    <row r="107" spans="2:9">
      <c r="B107" s="164"/>
      <c r="C107" s="164"/>
      <c r="D107" s="164"/>
      <c r="E107" s="164"/>
      <c r="F107" s="164"/>
      <c r="G107" s="164"/>
      <c r="H107" s="164"/>
      <c r="I107" s="164"/>
    </row>
    <row r="108" spans="2:9">
      <c r="B108" s="164"/>
      <c r="C108" s="164"/>
      <c r="D108" s="164"/>
      <c r="E108" s="164"/>
      <c r="F108" s="164"/>
      <c r="G108" s="164"/>
      <c r="H108" s="164"/>
      <c r="I108" s="164"/>
    </row>
    <row r="109" spans="2:9">
      <c r="B109" s="164"/>
      <c r="C109" s="164"/>
      <c r="D109" s="164"/>
      <c r="E109" s="164"/>
      <c r="F109" s="164"/>
      <c r="G109" s="164"/>
      <c r="H109" s="164"/>
      <c r="I109" s="164"/>
    </row>
    <row r="110" spans="2:9">
      <c r="B110" s="164"/>
      <c r="C110" s="164"/>
      <c r="D110" s="164"/>
      <c r="E110" s="164"/>
      <c r="F110" s="164"/>
      <c r="G110" s="164"/>
      <c r="H110" s="164"/>
      <c r="I110" s="164"/>
    </row>
    <row r="111" spans="2:9">
      <c r="B111" s="164"/>
      <c r="C111" s="164"/>
      <c r="D111" s="164"/>
      <c r="E111" s="164"/>
      <c r="F111" s="164"/>
      <c r="G111" s="164"/>
      <c r="H111" s="164"/>
      <c r="I111" s="164"/>
    </row>
    <row r="112" spans="2:9">
      <c r="B112" s="164"/>
      <c r="C112" s="164"/>
      <c r="D112" s="164"/>
      <c r="E112" s="164"/>
      <c r="F112" s="164"/>
      <c r="G112" s="164"/>
      <c r="H112" s="164"/>
      <c r="I112" s="164"/>
    </row>
    <row r="113" spans="2:9">
      <c r="B113" s="164"/>
      <c r="C113" s="164"/>
      <c r="D113" s="164"/>
      <c r="E113" s="164"/>
      <c r="F113" s="164"/>
      <c r="G113" s="164"/>
      <c r="H113" s="164"/>
      <c r="I113" s="164"/>
    </row>
  </sheetData>
  <mergeCells count="52">
    <mergeCell ref="C43:J43"/>
    <mergeCell ref="C44:J44"/>
    <mergeCell ref="C45:J45"/>
    <mergeCell ref="E35:F35"/>
    <mergeCell ref="B36:D36"/>
    <mergeCell ref="E36:F36"/>
    <mergeCell ref="B38:J38"/>
    <mergeCell ref="B40:J40"/>
    <mergeCell ref="C42:J42"/>
    <mergeCell ref="G23:J29"/>
    <mergeCell ref="B30:C30"/>
    <mergeCell ref="G30:J30"/>
    <mergeCell ref="G32:J32"/>
    <mergeCell ref="B33:D33"/>
    <mergeCell ref="E33:F33"/>
    <mergeCell ref="I33:J36"/>
    <mergeCell ref="B34:D34"/>
    <mergeCell ref="E34:F34"/>
    <mergeCell ref="B35:D35"/>
    <mergeCell ref="B15:C15"/>
    <mergeCell ref="B16:C16"/>
    <mergeCell ref="B19:E19"/>
    <mergeCell ref="G19:J21"/>
    <mergeCell ref="B20:B21"/>
    <mergeCell ref="C20:C21"/>
    <mergeCell ref="D20:D21"/>
    <mergeCell ref="E20:E21"/>
    <mergeCell ref="F20:F21"/>
    <mergeCell ref="B12:C12"/>
    <mergeCell ref="D12:J12"/>
    <mergeCell ref="B13:C13"/>
    <mergeCell ref="D13:J13"/>
    <mergeCell ref="B14:C14"/>
    <mergeCell ref="D14:J14"/>
    <mergeCell ref="B9:C9"/>
    <mergeCell ref="D9:J9"/>
    <mergeCell ref="B10:C10"/>
    <mergeCell ref="D10:J10"/>
    <mergeCell ref="B11:C11"/>
    <mergeCell ref="D11:J11"/>
    <mergeCell ref="B6:C6"/>
    <mergeCell ref="D6:J6"/>
    <mergeCell ref="B7:C7"/>
    <mergeCell ref="D7:J7"/>
    <mergeCell ref="B8:C8"/>
    <mergeCell ref="D8:J8"/>
    <mergeCell ref="B3:C3"/>
    <mergeCell ref="D3:J3"/>
    <mergeCell ref="B4:C4"/>
    <mergeCell ref="D4:J4"/>
    <mergeCell ref="B5:C5"/>
    <mergeCell ref="D5:J5"/>
  </mergeCells>
  <conditionalFormatting sqref="G30:I30">
    <cfRule type="containsText" dxfId="4" priority="1" operator="containsText" text="блокирован">
      <formula>NOT(ISERROR(SEARCH("блокирован",G30)))</formula>
    </cfRule>
    <cfRule type="containsText" dxfId="3" priority="2" operator="containsText" text="Статус D">
      <formula>NOT(ISERROR(SEARCH("Статус D",G30)))</formula>
    </cfRule>
    <cfRule type="containsText" dxfId="2" priority="3" operator="containsText" text="Статус C">
      <formula>NOT(ISERROR(SEARCH("Статус C",G30)))</formula>
    </cfRule>
    <cfRule type="containsText" dxfId="1" priority="4" operator="containsText" text="Статус A">
      <formula>NOT(ISERROR(SEARCH("Статус A",G30)))</formula>
    </cfRule>
    <cfRule type="containsText" dxfId="0" priority="5" operator="containsText" text="Статус B">
      <formula>NOT(ISERROR(SEARCH("Статус B",G30)))</formula>
    </cfRule>
  </conditionalFormatting>
  <dataValidations count="1">
    <dataValidation type="list" allowBlank="1" showInputMessage="1" showErrorMessage="1" sqref="D11">
      <formula1>$K$3:$K$11</formula1>
    </dataValidation>
  </dataValidations>
  <hyperlinks>
    <hyperlink ref="C22" location="'0.Фин-хоз. показатели'!A1" display="Финансовая стабильность и устойчивое развитие"/>
    <hyperlink ref="C23" location="'1.Управление производством'!A1" display="Управление производством"/>
    <hyperlink ref="C24" location="'2. Проектные возможности'!A1" display="Проектные возможности"/>
    <hyperlink ref="C25" location="'3.Персонал'!A1" display="Персонал"/>
    <hyperlink ref="C26" location="'4. Продукция и компоненты'!A1" display="Продукция и компоненты"/>
    <hyperlink ref="C27" location="'5. Склады и логистика'!A1" display="Склады и логистика"/>
    <hyperlink ref="C28" location="'8. Качество и сертификация'!A1" display="Качество и сертификация"/>
    <hyperlink ref="C29" location="'9.КО и удовлетворенность'!A1" display="Клиентоориентированность и удовлетворенность потребителя "/>
  </hyperlinks>
  <printOptions horizontalCentered="1"/>
  <pageMargins left="0.39370078740157483" right="0" top="0" bottom="0" header="0" footer="0"/>
  <pageSetup paperSize="9" scale="55" orientation="portrait" r:id="rId1"/>
  <customProperties>
    <customPr name="_pios_id" r:id="rId2"/>
  </customPropertie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
  <sheetViews>
    <sheetView workbookViewId="0">
      <selection activeCell="B6" sqref="B6"/>
    </sheetView>
  </sheetViews>
  <sheetFormatPr defaultRowHeight="15"/>
  <sheetData>
    <row r="2" spans="2:2">
      <c r="B2" t="e">
        <f>'0.Фин-хоз. деятельность'!#REF!+'2. Управление производством'!#REF!+#REF!+'4.Персонал и компетенции'!#REF!+#REF!+#REF!+'7. Качество и сертификация'!#REF!+'8.Клиентоориентированность'!#REF!</f>
        <v>#REF!</v>
      </c>
    </row>
    <row r="3" spans="2:2">
      <c r="B3" t="e">
        <f>'0.Фин-хоз. деятельность'!#REF!</f>
        <v>#REF!</v>
      </c>
    </row>
    <row r="4" spans="2:2">
      <c r="B4" t="e">
        <f>'0.Фин-хоз. деятельность'!#REF!+'2. Управление производством'!#REF!+#REF!+'4.Персонал и компетенции'!#REF!+#REF!+'7. Качество и сертификация'!#REF!+'8.Клиентоориентированность'!#REF!</f>
        <v>#REF!</v>
      </c>
    </row>
    <row r="5" spans="2:2">
      <c r="B5" t="e">
        <f>B2+B3+B4</f>
        <v>#REF!</v>
      </c>
    </row>
  </sheetData>
  <pageMargins left="0.7" right="0.7" top="0.75" bottom="0.75" header="0.3" footer="0.3"/>
  <customProperties>
    <customPr name="_pios_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9"/>
  <sheetViews>
    <sheetView zoomScale="70" zoomScaleNormal="70" workbookViewId="0">
      <selection activeCell="G18" sqref="G18:G22"/>
    </sheetView>
  </sheetViews>
  <sheetFormatPr defaultRowHeight="15"/>
  <cols>
    <col min="1" max="1" width="12.42578125" customWidth="1"/>
    <col min="2" max="2" width="20.140625" customWidth="1"/>
    <col min="3" max="3" width="12.140625" customWidth="1"/>
    <col min="4" max="4" width="38.5703125" style="2" customWidth="1"/>
    <col min="5" max="5" width="101.5703125" style="2" customWidth="1"/>
    <col min="6" max="6" width="15" style="173" customWidth="1"/>
    <col min="7" max="7" width="112.42578125" style="1" customWidth="1"/>
    <col min="8" max="8" width="9.140625" style="1"/>
  </cols>
  <sheetData>
    <row r="1" spans="1:8" ht="45" customHeight="1" thickBot="1">
      <c r="A1" s="894" t="s">
        <v>344</v>
      </c>
      <c r="B1" s="895"/>
      <c r="C1" s="895"/>
      <c r="D1" s="895"/>
      <c r="E1" s="895"/>
      <c r="F1" s="895"/>
      <c r="G1" s="896"/>
    </row>
    <row r="2" spans="1:8" ht="15.75" thickBot="1">
      <c r="A2" s="179" t="s">
        <v>345</v>
      </c>
      <c r="B2" s="175" t="s">
        <v>93</v>
      </c>
      <c r="C2" s="176" t="s">
        <v>346</v>
      </c>
      <c r="D2" s="177" t="s">
        <v>347</v>
      </c>
      <c r="E2" s="177" t="s">
        <v>348</v>
      </c>
      <c r="F2" s="216" t="s">
        <v>349</v>
      </c>
      <c r="G2" s="178" t="s">
        <v>350</v>
      </c>
      <c r="H2" s="168"/>
    </row>
    <row r="3" spans="1:8" ht="29.25" customHeight="1">
      <c r="A3" s="900">
        <v>1</v>
      </c>
      <c r="B3" s="929" t="s">
        <v>351</v>
      </c>
      <c r="C3" s="948">
        <v>1</v>
      </c>
      <c r="D3" s="941" t="s">
        <v>352</v>
      </c>
      <c r="E3" s="180" t="s">
        <v>353</v>
      </c>
      <c r="F3" s="215">
        <v>0</v>
      </c>
      <c r="G3" s="952" t="s">
        <v>354</v>
      </c>
      <c r="H3" s="168"/>
    </row>
    <row r="4" spans="1:8" ht="27.75" customHeight="1">
      <c r="A4" s="900"/>
      <c r="B4" s="929"/>
      <c r="C4" s="948"/>
      <c r="D4" s="941"/>
      <c r="E4" s="181" t="s">
        <v>355</v>
      </c>
      <c r="F4" s="208">
        <v>1</v>
      </c>
      <c r="G4" s="946"/>
      <c r="H4" s="168"/>
    </row>
    <row r="5" spans="1:8" ht="18" customHeight="1">
      <c r="A5" s="900"/>
      <c r="B5" s="929"/>
      <c r="C5" s="948"/>
      <c r="D5" s="941"/>
      <c r="E5" s="182" t="s">
        <v>356</v>
      </c>
      <c r="F5" s="208">
        <v>2</v>
      </c>
      <c r="G5" s="946"/>
      <c r="H5" s="168"/>
    </row>
    <row r="6" spans="1:8">
      <c r="A6" s="900"/>
      <c r="B6" s="929"/>
      <c r="C6" s="948"/>
      <c r="D6" s="941"/>
      <c r="E6" s="182" t="s">
        <v>357</v>
      </c>
      <c r="F6" s="209">
        <v>3</v>
      </c>
      <c r="G6" s="946"/>
      <c r="H6" s="168"/>
    </row>
    <row r="7" spans="1:8" ht="15.75" customHeight="1" thickBot="1">
      <c r="A7" s="900"/>
      <c r="B7" s="929"/>
      <c r="C7" s="949"/>
      <c r="D7" s="951"/>
      <c r="E7" s="183" t="s">
        <v>358</v>
      </c>
      <c r="F7" s="209">
        <v>4</v>
      </c>
      <c r="G7" s="946"/>
      <c r="H7" s="168"/>
    </row>
    <row r="8" spans="1:8">
      <c r="A8" s="900"/>
      <c r="B8" s="929"/>
      <c r="C8" s="947">
        <v>2</v>
      </c>
      <c r="D8" s="950" t="s">
        <v>359</v>
      </c>
      <c r="E8" s="184" t="s">
        <v>239</v>
      </c>
      <c r="F8" s="210">
        <v>0</v>
      </c>
      <c r="G8" s="945" t="s">
        <v>360</v>
      </c>
      <c r="H8" s="168"/>
    </row>
    <row r="9" spans="1:8" ht="25.5">
      <c r="A9" s="900"/>
      <c r="B9" s="929"/>
      <c r="C9" s="948"/>
      <c r="D9" s="938"/>
      <c r="E9" s="185" t="s">
        <v>241</v>
      </c>
      <c r="F9" s="210">
        <v>1</v>
      </c>
      <c r="G9" s="946"/>
      <c r="H9" s="168"/>
    </row>
    <row r="10" spans="1:8" ht="27.75" customHeight="1">
      <c r="A10" s="900"/>
      <c r="B10" s="929"/>
      <c r="C10" s="948"/>
      <c r="D10" s="938"/>
      <c r="E10" s="185" t="s">
        <v>243</v>
      </c>
      <c r="F10" s="210">
        <v>2</v>
      </c>
      <c r="G10" s="946"/>
      <c r="H10" s="168"/>
    </row>
    <row r="11" spans="1:8">
      <c r="A11" s="900"/>
      <c r="B11" s="929"/>
      <c r="C11" s="948"/>
      <c r="D11" s="938"/>
      <c r="E11" s="185" t="s">
        <v>244</v>
      </c>
      <c r="F11" s="211">
        <v>3</v>
      </c>
      <c r="G11" s="946"/>
      <c r="H11" s="168"/>
    </row>
    <row r="12" spans="1:8" ht="15.75" thickBot="1">
      <c r="A12" s="900"/>
      <c r="B12" s="929"/>
      <c r="C12" s="949"/>
      <c r="D12" s="939"/>
      <c r="E12" s="186" t="s">
        <v>245</v>
      </c>
      <c r="F12" s="211">
        <v>4</v>
      </c>
      <c r="G12" s="946"/>
      <c r="H12" s="168"/>
    </row>
    <row r="13" spans="1:8" ht="51">
      <c r="A13" s="900"/>
      <c r="B13" s="929"/>
      <c r="C13" s="947">
        <v>3</v>
      </c>
      <c r="D13" s="950" t="s">
        <v>361</v>
      </c>
      <c r="E13" s="184" t="s">
        <v>362</v>
      </c>
      <c r="F13" s="210">
        <v>0</v>
      </c>
      <c r="G13" s="945" t="s">
        <v>363</v>
      </c>
      <c r="H13" s="168"/>
    </row>
    <row r="14" spans="1:8" ht="51">
      <c r="A14" s="900"/>
      <c r="B14" s="929"/>
      <c r="C14" s="948"/>
      <c r="D14" s="938"/>
      <c r="E14" s="185" t="s">
        <v>364</v>
      </c>
      <c r="F14" s="210">
        <v>1</v>
      </c>
      <c r="G14" s="946"/>
      <c r="H14" s="168"/>
    </row>
    <row r="15" spans="1:8" ht="51">
      <c r="A15" s="900"/>
      <c r="B15" s="929"/>
      <c r="C15" s="948"/>
      <c r="D15" s="938"/>
      <c r="E15" s="185" t="s">
        <v>365</v>
      </c>
      <c r="F15" s="210">
        <v>2</v>
      </c>
      <c r="G15" s="946"/>
      <c r="H15" s="168"/>
    </row>
    <row r="16" spans="1:8" ht="38.25">
      <c r="A16" s="900"/>
      <c r="B16" s="929"/>
      <c r="C16" s="948"/>
      <c r="D16" s="938"/>
      <c r="E16" s="185" t="s">
        <v>366</v>
      </c>
      <c r="F16" s="211">
        <v>3</v>
      </c>
      <c r="G16" s="946"/>
      <c r="H16" s="168"/>
    </row>
    <row r="17" spans="1:8" ht="39" thickBot="1">
      <c r="A17" s="900"/>
      <c r="B17" s="929"/>
      <c r="C17" s="949"/>
      <c r="D17" s="939"/>
      <c r="E17" s="186" t="s">
        <v>367</v>
      </c>
      <c r="F17" s="211">
        <v>4</v>
      </c>
      <c r="G17" s="946"/>
      <c r="H17" s="168"/>
    </row>
    <row r="18" spans="1:8" ht="25.5">
      <c r="A18" s="900"/>
      <c r="B18" s="929"/>
      <c r="C18" s="947">
        <v>4</v>
      </c>
      <c r="D18" s="950" t="s">
        <v>368</v>
      </c>
      <c r="E18" s="184" t="s">
        <v>369</v>
      </c>
      <c r="F18" s="210">
        <v>0</v>
      </c>
      <c r="G18" s="945" t="s">
        <v>370</v>
      </c>
      <c r="H18" s="168"/>
    </row>
    <row r="19" spans="1:8">
      <c r="A19" s="900"/>
      <c r="B19" s="929"/>
      <c r="C19" s="948"/>
      <c r="D19" s="938"/>
      <c r="E19" s="185" t="s">
        <v>371</v>
      </c>
      <c r="F19" s="210">
        <v>1</v>
      </c>
      <c r="G19" s="946"/>
      <c r="H19" s="168"/>
    </row>
    <row r="20" spans="1:8" ht="25.5">
      <c r="A20" s="900"/>
      <c r="B20" s="929"/>
      <c r="C20" s="948"/>
      <c r="D20" s="938"/>
      <c r="E20" s="185" t="s">
        <v>372</v>
      </c>
      <c r="F20" s="210">
        <v>2</v>
      </c>
      <c r="G20" s="946"/>
      <c r="H20" s="168"/>
    </row>
    <row r="21" spans="1:8" ht="25.5">
      <c r="A21" s="900"/>
      <c r="B21" s="929"/>
      <c r="C21" s="948"/>
      <c r="D21" s="938"/>
      <c r="E21" s="185" t="s">
        <v>373</v>
      </c>
      <c r="F21" s="211">
        <v>3</v>
      </c>
      <c r="G21" s="946"/>
      <c r="H21" s="168"/>
    </row>
    <row r="22" spans="1:8" ht="26.25" thickBot="1">
      <c r="A22" s="900"/>
      <c r="B22" s="929"/>
      <c r="C22" s="949"/>
      <c r="D22" s="939"/>
      <c r="E22" s="186" t="s">
        <v>374</v>
      </c>
      <c r="F22" s="211">
        <v>4</v>
      </c>
      <c r="G22" s="946"/>
      <c r="H22" s="168"/>
    </row>
    <row r="23" spans="1:8" ht="24.75" customHeight="1">
      <c r="A23" s="900"/>
      <c r="B23" s="929"/>
      <c r="C23" s="947">
        <v>5</v>
      </c>
      <c r="D23" s="950" t="s">
        <v>375</v>
      </c>
      <c r="E23" s="184" t="s">
        <v>376</v>
      </c>
      <c r="F23" s="210">
        <v>0</v>
      </c>
      <c r="G23" s="892" t="s">
        <v>377</v>
      </c>
      <c r="H23" s="168"/>
    </row>
    <row r="24" spans="1:8" ht="27" customHeight="1">
      <c r="A24" s="900"/>
      <c r="B24" s="929"/>
      <c r="C24" s="948"/>
      <c r="D24" s="938"/>
      <c r="E24" s="185" t="s">
        <v>378</v>
      </c>
      <c r="F24" s="210">
        <v>1</v>
      </c>
      <c r="G24" s="893"/>
      <c r="H24" s="168"/>
    </row>
    <row r="25" spans="1:8" ht="25.5">
      <c r="A25" s="900"/>
      <c r="B25" s="929"/>
      <c r="C25" s="948"/>
      <c r="D25" s="938"/>
      <c r="E25" s="185" t="s">
        <v>379</v>
      </c>
      <c r="F25" s="210">
        <v>2</v>
      </c>
      <c r="G25" s="893"/>
      <c r="H25" s="168"/>
    </row>
    <row r="26" spans="1:8">
      <c r="A26" s="900"/>
      <c r="B26" s="929"/>
      <c r="C26" s="948"/>
      <c r="D26" s="938"/>
      <c r="E26" s="185" t="s">
        <v>380</v>
      </c>
      <c r="F26" s="211">
        <v>3</v>
      </c>
      <c r="G26" s="893"/>
      <c r="H26" s="168"/>
    </row>
    <row r="27" spans="1:8" ht="26.25" thickBot="1">
      <c r="A27" s="900"/>
      <c r="B27" s="929"/>
      <c r="C27" s="948"/>
      <c r="D27" s="938"/>
      <c r="E27" s="217" t="s">
        <v>381</v>
      </c>
      <c r="F27" s="218">
        <v>4</v>
      </c>
      <c r="G27" s="893"/>
      <c r="H27" s="168"/>
    </row>
    <row r="28" spans="1:8" ht="15.75" thickBot="1">
      <c r="A28" s="889"/>
      <c r="B28" s="890"/>
      <c r="C28" s="890"/>
      <c r="D28" s="890"/>
      <c r="E28" s="890"/>
      <c r="F28" s="890"/>
      <c r="G28" s="891"/>
      <c r="H28" s="168"/>
    </row>
    <row r="29" spans="1:8">
      <c r="A29" s="900">
        <v>2</v>
      </c>
      <c r="B29" s="929" t="s">
        <v>382</v>
      </c>
      <c r="C29" s="920">
        <v>1</v>
      </c>
      <c r="D29" s="925" t="s">
        <v>383</v>
      </c>
      <c r="E29" s="219" t="s">
        <v>384</v>
      </c>
      <c r="F29" s="220">
        <v>0</v>
      </c>
      <c r="G29" s="931" t="s">
        <v>385</v>
      </c>
      <c r="H29" s="168"/>
    </row>
    <row r="30" spans="1:8">
      <c r="A30" s="900"/>
      <c r="B30" s="929"/>
      <c r="C30" s="920"/>
      <c r="D30" s="925"/>
      <c r="E30" s="188" t="s">
        <v>386</v>
      </c>
      <c r="F30" s="210">
        <v>1</v>
      </c>
      <c r="G30" s="893"/>
      <c r="H30" s="168"/>
    </row>
    <row r="31" spans="1:8" ht="15" customHeight="1">
      <c r="A31" s="900"/>
      <c r="B31" s="929"/>
      <c r="C31" s="920"/>
      <c r="D31" s="925"/>
      <c r="E31" s="188" t="s">
        <v>387</v>
      </c>
      <c r="F31" s="210">
        <v>2</v>
      </c>
      <c r="G31" s="893"/>
      <c r="H31" s="168"/>
    </row>
    <row r="32" spans="1:8">
      <c r="A32" s="900"/>
      <c r="B32" s="929"/>
      <c r="C32" s="920"/>
      <c r="D32" s="925"/>
      <c r="E32" s="188" t="s">
        <v>388</v>
      </c>
      <c r="F32" s="211">
        <v>3</v>
      </c>
      <c r="G32" s="893"/>
      <c r="H32" s="168"/>
    </row>
    <row r="33" spans="1:8" ht="15.75" thickBot="1">
      <c r="A33" s="900"/>
      <c r="B33" s="929"/>
      <c r="C33" s="921"/>
      <c r="D33" s="936"/>
      <c r="E33" s="189" t="s">
        <v>389</v>
      </c>
      <c r="F33" s="211">
        <v>4</v>
      </c>
      <c r="G33" s="906"/>
      <c r="H33" s="168"/>
    </row>
    <row r="34" spans="1:8" s="170" customFormat="1">
      <c r="A34" s="900"/>
      <c r="B34" s="929"/>
      <c r="C34" s="919">
        <v>2</v>
      </c>
      <c r="D34" s="924" t="s">
        <v>390</v>
      </c>
      <c r="E34" s="187" t="s">
        <v>391</v>
      </c>
      <c r="F34" s="210">
        <v>0</v>
      </c>
      <c r="G34" s="942"/>
      <c r="H34" s="169"/>
    </row>
    <row r="35" spans="1:8" s="170" customFormat="1">
      <c r="A35" s="900"/>
      <c r="B35" s="929"/>
      <c r="C35" s="920"/>
      <c r="D35" s="925"/>
      <c r="E35" s="188" t="s">
        <v>392</v>
      </c>
      <c r="F35" s="210">
        <v>1</v>
      </c>
      <c r="G35" s="943"/>
      <c r="H35" s="169"/>
    </row>
    <row r="36" spans="1:8" s="170" customFormat="1">
      <c r="A36" s="900"/>
      <c r="B36" s="929"/>
      <c r="C36" s="920"/>
      <c r="D36" s="925"/>
      <c r="E36" s="188" t="s">
        <v>393</v>
      </c>
      <c r="F36" s="210">
        <v>2</v>
      </c>
      <c r="G36" s="943"/>
      <c r="H36" s="169"/>
    </row>
    <row r="37" spans="1:8" s="170" customFormat="1">
      <c r="A37" s="900"/>
      <c r="B37" s="929"/>
      <c r="C37" s="920"/>
      <c r="D37" s="925"/>
      <c r="E37" s="188" t="s">
        <v>394</v>
      </c>
      <c r="F37" s="211">
        <v>3</v>
      </c>
      <c r="G37" s="943"/>
      <c r="H37" s="169"/>
    </row>
    <row r="38" spans="1:8" s="170" customFormat="1" ht="15.75" thickBot="1">
      <c r="A38" s="900"/>
      <c r="B38" s="929"/>
      <c r="C38" s="921"/>
      <c r="D38" s="936"/>
      <c r="E38" s="189" t="s">
        <v>395</v>
      </c>
      <c r="F38" s="211">
        <v>4</v>
      </c>
      <c r="G38" s="944"/>
      <c r="H38" s="169"/>
    </row>
    <row r="39" spans="1:8">
      <c r="A39" s="900"/>
      <c r="B39" s="929"/>
      <c r="C39" s="919">
        <v>3</v>
      </c>
      <c r="D39" s="910" t="s">
        <v>396</v>
      </c>
      <c r="E39" s="190" t="s">
        <v>397</v>
      </c>
      <c r="F39" s="210">
        <v>0</v>
      </c>
      <c r="G39" s="892"/>
      <c r="H39" s="168"/>
    </row>
    <row r="40" spans="1:8">
      <c r="A40" s="900"/>
      <c r="B40" s="929"/>
      <c r="C40" s="920"/>
      <c r="D40" s="911"/>
      <c r="E40" s="191" t="s">
        <v>398</v>
      </c>
      <c r="F40" s="210">
        <v>1</v>
      </c>
      <c r="G40" s="893"/>
      <c r="H40" s="168"/>
    </row>
    <row r="41" spans="1:8" ht="25.5">
      <c r="A41" s="900"/>
      <c r="B41" s="929"/>
      <c r="C41" s="920"/>
      <c r="D41" s="911"/>
      <c r="E41" s="191" t="s">
        <v>399</v>
      </c>
      <c r="F41" s="210">
        <v>2</v>
      </c>
      <c r="G41" s="893"/>
      <c r="H41" s="168"/>
    </row>
    <row r="42" spans="1:8" ht="25.5">
      <c r="A42" s="900"/>
      <c r="B42" s="929"/>
      <c r="C42" s="920"/>
      <c r="D42" s="911"/>
      <c r="E42" s="191" t="s">
        <v>400</v>
      </c>
      <c r="F42" s="211">
        <v>3</v>
      </c>
      <c r="G42" s="893"/>
      <c r="H42" s="168"/>
    </row>
    <row r="43" spans="1:8" ht="15.75" thickBot="1">
      <c r="A43" s="900"/>
      <c r="B43" s="929"/>
      <c r="C43" s="921"/>
      <c r="D43" s="912"/>
      <c r="E43" s="192" t="s">
        <v>401</v>
      </c>
      <c r="F43" s="211">
        <v>4</v>
      </c>
      <c r="G43" s="906"/>
      <c r="H43" s="168"/>
    </row>
    <row r="44" spans="1:8">
      <c r="A44" s="900"/>
      <c r="B44" s="929"/>
      <c r="C44" s="907">
        <v>4</v>
      </c>
      <c r="D44" s="940" t="s">
        <v>402</v>
      </c>
      <c r="E44" s="193" t="s">
        <v>403</v>
      </c>
      <c r="F44" s="210">
        <v>0</v>
      </c>
      <c r="G44" s="892" t="s">
        <v>404</v>
      </c>
      <c r="H44" s="168"/>
    </row>
    <row r="45" spans="1:8" ht="25.5">
      <c r="A45" s="900"/>
      <c r="B45" s="929"/>
      <c r="C45" s="908"/>
      <c r="D45" s="941"/>
      <c r="E45" s="194" t="s">
        <v>405</v>
      </c>
      <c r="F45" s="210">
        <v>1</v>
      </c>
      <c r="G45" s="893"/>
      <c r="H45" s="168"/>
    </row>
    <row r="46" spans="1:8" ht="25.5">
      <c r="A46" s="900"/>
      <c r="B46" s="929"/>
      <c r="C46" s="908"/>
      <c r="D46" s="941"/>
      <c r="E46" s="191" t="s">
        <v>406</v>
      </c>
      <c r="F46" s="210">
        <v>2</v>
      </c>
      <c r="G46" s="893"/>
      <c r="H46" s="168"/>
    </row>
    <row r="47" spans="1:8">
      <c r="A47" s="900"/>
      <c r="B47" s="929"/>
      <c r="C47" s="908"/>
      <c r="D47" s="941"/>
      <c r="E47" s="182" t="s">
        <v>407</v>
      </c>
      <c r="F47" s="211">
        <v>3</v>
      </c>
      <c r="G47" s="893"/>
      <c r="H47" s="168"/>
    </row>
    <row r="48" spans="1:8" ht="26.25" thickBot="1">
      <c r="A48" s="900"/>
      <c r="B48" s="929"/>
      <c r="C48" s="908"/>
      <c r="D48" s="941"/>
      <c r="E48" s="221" t="s">
        <v>408</v>
      </c>
      <c r="F48" s="218">
        <v>4</v>
      </c>
      <c r="G48" s="893"/>
      <c r="H48" s="168"/>
    </row>
    <row r="49" spans="1:8" ht="15.75" thickBot="1">
      <c r="A49" s="889"/>
      <c r="B49" s="890"/>
      <c r="C49" s="890"/>
      <c r="D49" s="890"/>
      <c r="E49" s="890"/>
      <c r="F49" s="890"/>
      <c r="G49" s="891"/>
      <c r="H49" s="168"/>
    </row>
    <row r="50" spans="1:8">
      <c r="A50" s="900">
        <v>3</v>
      </c>
      <c r="B50" s="929" t="s">
        <v>18</v>
      </c>
      <c r="C50" s="920">
        <v>1</v>
      </c>
      <c r="D50" s="925" t="s">
        <v>219</v>
      </c>
      <c r="E50" s="219" t="s">
        <v>196</v>
      </c>
      <c r="F50" s="220">
        <v>0</v>
      </c>
      <c r="G50" s="893"/>
      <c r="H50" s="168"/>
    </row>
    <row r="51" spans="1:8">
      <c r="A51" s="900"/>
      <c r="B51" s="929"/>
      <c r="C51" s="920"/>
      <c r="D51" s="925"/>
      <c r="E51" s="188" t="s">
        <v>221</v>
      </c>
      <c r="F51" s="210">
        <v>1</v>
      </c>
      <c r="G51" s="893"/>
      <c r="H51" s="168"/>
    </row>
    <row r="52" spans="1:8">
      <c r="A52" s="900"/>
      <c r="B52" s="929"/>
      <c r="C52" s="920"/>
      <c r="D52" s="925"/>
      <c r="E52" s="188" t="s">
        <v>197</v>
      </c>
      <c r="F52" s="210">
        <v>2</v>
      </c>
      <c r="G52" s="893"/>
      <c r="H52" s="168"/>
    </row>
    <row r="53" spans="1:8" ht="25.5">
      <c r="A53" s="900"/>
      <c r="B53" s="929"/>
      <c r="C53" s="920"/>
      <c r="D53" s="925"/>
      <c r="E53" s="188" t="s">
        <v>198</v>
      </c>
      <c r="F53" s="211">
        <v>3</v>
      </c>
      <c r="G53" s="893"/>
      <c r="H53" s="168"/>
    </row>
    <row r="54" spans="1:8" ht="39" thickBot="1">
      <c r="A54" s="900"/>
      <c r="B54" s="929"/>
      <c r="C54" s="921"/>
      <c r="D54" s="936"/>
      <c r="E54" s="189" t="s">
        <v>223</v>
      </c>
      <c r="F54" s="211">
        <v>4</v>
      </c>
      <c r="G54" s="906"/>
      <c r="H54" s="168"/>
    </row>
    <row r="55" spans="1:8">
      <c r="A55" s="900"/>
      <c r="B55" s="929"/>
      <c r="C55" s="919">
        <v>2</v>
      </c>
      <c r="D55" s="940" t="s">
        <v>409</v>
      </c>
      <c r="E55" s="195" t="s">
        <v>410</v>
      </c>
      <c r="F55" s="210">
        <v>0</v>
      </c>
      <c r="G55" s="892" t="s">
        <v>411</v>
      </c>
      <c r="H55" s="168"/>
    </row>
    <row r="56" spans="1:8" ht="25.5">
      <c r="A56" s="900"/>
      <c r="B56" s="929"/>
      <c r="C56" s="920"/>
      <c r="D56" s="941"/>
      <c r="E56" s="181" t="s">
        <v>412</v>
      </c>
      <c r="F56" s="210">
        <v>1</v>
      </c>
      <c r="G56" s="893"/>
      <c r="H56" s="168"/>
    </row>
    <row r="57" spans="1:8">
      <c r="A57" s="900"/>
      <c r="B57" s="929"/>
      <c r="C57" s="920"/>
      <c r="D57" s="941"/>
      <c r="E57" s="188" t="s">
        <v>193</v>
      </c>
      <c r="F57" s="210">
        <v>2</v>
      </c>
      <c r="G57" s="893"/>
      <c r="H57" s="168"/>
    </row>
    <row r="58" spans="1:8">
      <c r="A58" s="900"/>
      <c r="B58" s="929"/>
      <c r="C58" s="920"/>
      <c r="D58" s="941"/>
      <c r="E58" s="182" t="s">
        <v>194</v>
      </c>
      <c r="F58" s="210">
        <v>3</v>
      </c>
      <c r="G58" s="893"/>
      <c r="H58" s="168"/>
    </row>
    <row r="59" spans="1:8" ht="26.25" thickBot="1">
      <c r="A59" s="900"/>
      <c r="B59" s="929"/>
      <c r="C59" s="920"/>
      <c r="D59" s="941"/>
      <c r="E59" s="221" t="s">
        <v>413</v>
      </c>
      <c r="F59" s="218">
        <v>4</v>
      </c>
      <c r="G59" s="893"/>
      <c r="H59" s="168"/>
    </row>
    <row r="60" spans="1:8" ht="15.75" thickBot="1">
      <c r="A60" s="897"/>
      <c r="B60" s="898"/>
      <c r="C60" s="898"/>
      <c r="D60" s="898"/>
      <c r="E60" s="898"/>
      <c r="F60" s="898"/>
      <c r="G60" s="899"/>
      <c r="H60" s="168"/>
    </row>
    <row r="61" spans="1:8">
      <c r="A61" s="900">
        <v>4</v>
      </c>
      <c r="B61" s="929" t="s">
        <v>414</v>
      </c>
      <c r="C61" s="920">
        <v>1</v>
      </c>
      <c r="D61" s="938" t="s">
        <v>415</v>
      </c>
      <c r="E61" s="222" t="s">
        <v>416</v>
      </c>
      <c r="F61" s="220">
        <v>0</v>
      </c>
      <c r="G61" s="893"/>
      <c r="H61" s="168"/>
    </row>
    <row r="62" spans="1:8">
      <c r="A62" s="900"/>
      <c r="B62" s="929"/>
      <c r="C62" s="920"/>
      <c r="D62" s="938"/>
      <c r="E62" s="185" t="s">
        <v>417</v>
      </c>
      <c r="F62" s="210">
        <v>1</v>
      </c>
      <c r="G62" s="893"/>
      <c r="H62" s="168"/>
    </row>
    <row r="63" spans="1:8">
      <c r="A63" s="900"/>
      <c r="B63" s="929"/>
      <c r="C63" s="920"/>
      <c r="D63" s="938"/>
      <c r="E63" s="185" t="s">
        <v>418</v>
      </c>
      <c r="F63" s="210">
        <v>2</v>
      </c>
      <c r="G63" s="893"/>
      <c r="H63" s="168"/>
    </row>
    <row r="64" spans="1:8">
      <c r="A64" s="900"/>
      <c r="B64" s="929"/>
      <c r="C64" s="920"/>
      <c r="D64" s="938"/>
      <c r="E64" s="185" t="s">
        <v>419</v>
      </c>
      <c r="F64" s="211">
        <v>3</v>
      </c>
      <c r="G64" s="893"/>
      <c r="H64" s="168"/>
    </row>
    <row r="65" spans="1:8" ht="15.75" thickBot="1">
      <c r="A65" s="900"/>
      <c r="B65" s="929"/>
      <c r="C65" s="921"/>
      <c r="D65" s="939"/>
      <c r="E65" s="186" t="s">
        <v>420</v>
      </c>
      <c r="F65" s="211">
        <v>4</v>
      </c>
      <c r="G65" s="906"/>
      <c r="H65" s="168"/>
    </row>
    <row r="66" spans="1:8">
      <c r="A66" s="900"/>
      <c r="B66" s="929"/>
      <c r="C66" s="919">
        <v>2</v>
      </c>
      <c r="D66" s="924" t="s">
        <v>421</v>
      </c>
      <c r="E66" s="187" t="s">
        <v>422</v>
      </c>
      <c r="F66" s="210">
        <v>0</v>
      </c>
      <c r="G66" s="937"/>
      <c r="H66" s="168"/>
    </row>
    <row r="67" spans="1:8">
      <c r="A67" s="900"/>
      <c r="B67" s="929"/>
      <c r="C67" s="920"/>
      <c r="D67" s="925"/>
      <c r="E67" s="188" t="s">
        <v>423</v>
      </c>
      <c r="F67" s="210">
        <v>1</v>
      </c>
      <c r="G67" s="893"/>
      <c r="H67" s="168"/>
    </row>
    <row r="68" spans="1:8">
      <c r="A68" s="900"/>
      <c r="B68" s="929"/>
      <c r="C68" s="920"/>
      <c r="D68" s="925"/>
      <c r="E68" s="188" t="s">
        <v>424</v>
      </c>
      <c r="F68" s="210">
        <v>2</v>
      </c>
      <c r="G68" s="893"/>
      <c r="H68" s="168"/>
    </row>
    <row r="69" spans="1:8" ht="25.5">
      <c r="A69" s="900"/>
      <c r="B69" s="929"/>
      <c r="C69" s="920"/>
      <c r="D69" s="925"/>
      <c r="E69" s="188" t="s">
        <v>425</v>
      </c>
      <c r="F69" s="211">
        <v>3</v>
      </c>
      <c r="G69" s="893"/>
      <c r="H69" s="168"/>
    </row>
    <row r="70" spans="1:8" ht="26.25" thickBot="1">
      <c r="A70" s="900"/>
      <c r="B70" s="929"/>
      <c r="C70" s="921"/>
      <c r="D70" s="936"/>
      <c r="E70" s="189" t="s">
        <v>426</v>
      </c>
      <c r="F70" s="211">
        <v>4</v>
      </c>
      <c r="G70" s="906"/>
      <c r="H70" s="168"/>
    </row>
    <row r="71" spans="1:8">
      <c r="A71" s="900"/>
      <c r="B71" s="929"/>
      <c r="C71" s="919">
        <v>3</v>
      </c>
      <c r="D71" s="940" t="s">
        <v>427</v>
      </c>
      <c r="E71" s="195" t="s">
        <v>428</v>
      </c>
      <c r="F71" s="210">
        <v>0</v>
      </c>
      <c r="G71" s="892" t="s">
        <v>429</v>
      </c>
      <c r="H71" s="168"/>
    </row>
    <row r="72" spans="1:8" ht="25.5">
      <c r="A72" s="900"/>
      <c r="B72" s="929"/>
      <c r="C72" s="920"/>
      <c r="D72" s="941"/>
      <c r="E72" s="181" t="s">
        <v>430</v>
      </c>
      <c r="F72" s="210">
        <v>1</v>
      </c>
      <c r="G72" s="893"/>
      <c r="H72" s="168"/>
    </row>
    <row r="73" spans="1:8">
      <c r="A73" s="900"/>
      <c r="B73" s="929"/>
      <c r="C73" s="920"/>
      <c r="D73" s="941"/>
      <c r="E73" s="188" t="s">
        <v>431</v>
      </c>
      <c r="F73" s="210">
        <v>2</v>
      </c>
      <c r="G73" s="893"/>
      <c r="H73" s="168"/>
    </row>
    <row r="74" spans="1:8" ht="25.5">
      <c r="A74" s="900"/>
      <c r="B74" s="929"/>
      <c r="C74" s="920"/>
      <c r="D74" s="941"/>
      <c r="E74" s="188" t="s">
        <v>432</v>
      </c>
      <c r="F74" s="210">
        <v>3</v>
      </c>
      <c r="G74" s="893"/>
      <c r="H74" s="168"/>
    </row>
    <row r="75" spans="1:8" ht="26.25" thickBot="1">
      <c r="A75" s="900"/>
      <c r="B75" s="929"/>
      <c r="C75" s="920"/>
      <c r="D75" s="941"/>
      <c r="E75" s="223" t="s">
        <v>433</v>
      </c>
      <c r="F75" s="218">
        <v>4</v>
      </c>
      <c r="G75" s="893"/>
      <c r="H75" s="168"/>
    </row>
    <row r="76" spans="1:8" ht="15.75" thickBot="1">
      <c r="A76" s="889"/>
      <c r="B76" s="890"/>
      <c r="C76" s="890"/>
      <c r="D76" s="890"/>
      <c r="E76" s="890"/>
      <c r="F76" s="890"/>
      <c r="G76" s="891"/>
      <c r="H76" s="168"/>
    </row>
    <row r="77" spans="1:8" ht="25.5">
      <c r="A77" s="900">
        <v>5</v>
      </c>
      <c r="B77" s="929" t="s">
        <v>434</v>
      </c>
      <c r="C77" s="920">
        <v>1</v>
      </c>
      <c r="D77" s="911" t="s">
        <v>435</v>
      </c>
      <c r="E77" s="224" t="s">
        <v>436</v>
      </c>
      <c r="F77" s="220">
        <v>0</v>
      </c>
      <c r="G77" s="931" t="s">
        <v>437</v>
      </c>
      <c r="H77" s="168"/>
    </row>
    <row r="78" spans="1:8">
      <c r="A78" s="900"/>
      <c r="B78" s="929"/>
      <c r="C78" s="920"/>
      <c r="D78" s="911"/>
      <c r="E78" s="191" t="s">
        <v>438</v>
      </c>
      <c r="F78" s="210">
        <v>1</v>
      </c>
      <c r="G78" s="893"/>
      <c r="H78" s="168"/>
    </row>
    <row r="79" spans="1:8" ht="25.5">
      <c r="A79" s="900"/>
      <c r="B79" s="929"/>
      <c r="C79" s="920"/>
      <c r="D79" s="911"/>
      <c r="E79" s="191" t="s">
        <v>439</v>
      </c>
      <c r="F79" s="210">
        <v>2</v>
      </c>
      <c r="G79" s="893"/>
      <c r="H79" s="168"/>
    </row>
    <row r="80" spans="1:8" ht="25.5">
      <c r="A80" s="900"/>
      <c r="B80" s="929"/>
      <c r="C80" s="920"/>
      <c r="D80" s="911"/>
      <c r="E80" s="191" t="s">
        <v>440</v>
      </c>
      <c r="F80" s="211">
        <v>3</v>
      </c>
      <c r="G80" s="893"/>
      <c r="H80" s="168"/>
    </row>
    <row r="81" spans="1:8" ht="39" thickBot="1">
      <c r="A81" s="900"/>
      <c r="B81" s="929"/>
      <c r="C81" s="921"/>
      <c r="D81" s="912"/>
      <c r="E81" s="192" t="s">
        <v>441</v>
      </c>
      <c r="F81" s="211">
        <v>4</v>
      </c>
      <c r="G81" s="906"/>
      <c r="H81" s="168"/>
    </row>
    <row r="82" spans="1:8" ht="38.25">
      <c r="A82" s="900"/>
      <c r="B82" s="930"/>
      <c r="C82" s="932">
        <v>2</v>
      </c>
      <c r="D82" s="927" t="s">
        <v>276</v>
      </c>
      <c r="E82" s="196" t="s">
        <v>442</v>
      </c>
      <c r="F82" s="210">
        <v>0</v>
      </c>
      <c r="G82" s="892" t="s">
        <v>443</v>
      </c>
      <c r="H82" s="168"/>
    </row>
    <row r="83" spans="1:8" ht="25.5">
      <c r="A83" s="900"/>
      <c r="B83" s="930"/>
      <c r="C83" s="932"/>
      <c r="D83" s="927"/>
      <c r="E83" s="194" t="s">
        <v>444</v>
      </c>
      <c r="F83" s="210">
        <v>1</v>
      </c>
      <c r="G83" s="893"/>
      <c r="H83" s="168"/>
    </row>
    <row r="84" spans="1:8">
      <c r="A84" s="900"/>
      <c r="B84" s="930"/>
      <c r="C84" s="932"/>
      <c r="D84" s="927"/>
      <c r="E84" s="191" t="s">
        <v>445</v>
      </c>
      <c r="F84" s="210">
        <v>2</v>
      </c>
      <c r="G84" s="893"/>
      <c r="H84" s="168"/>
    </row>
    <row r="85" spans="1:8">
      <c r="A85" s="900"/>
      <c r="B85" s="930"/>
      <c r="C85" s="932"/>
      <c r="D85" s="927"/>
      <c r="E85" s="191" t="s">
        <v>446</v>
      </c>
      <c r="F85" s="210">
        <v>3</v>
      </c>
      <c r="G85" s="893"/>
      <c r="H85" s="168"/>
    </row>
    <row r="86" spans="1:8" ht="26.25" thickBot="1">
      <c r="A86" s="900"/>
      <c r="B86" s="930"/>
      <c r="C86" s="932"/>
      <c r="D86" s="927"/>
      <c r="E86" s="197" t="s">
        <v>447</v>
      </c>
      <c r="F86" s="211">
        <v>4</v>
      </c>
      <c r="G86" s="906"/>
      <c r="H86" s="168"/>
    </row>
    <row r="87" spans="1:8" ht="25.5">
      <c r="A87" s="900"/>
      <c r="B87" s="929"/>
      <c r="C87" s="919">
        <v>3</v>
      </c>
      <c r="D87" s="924" t="s">
        <v>448</v>
      </c>
      <c r="E87" s="187" t="s">
        <v>449</v>
      </c>
      <c r="F87" s="210">
        <v>0</v>
      </c>
      <c r="G87" s="892" t="s">
        <v>450</v>
      </c>
      <c r="H87" s="168"/>
    </row>
    <row r="88" spans="1:8" ht="25.5">
      <c r="A88" s="900"/>
      <c r="B88" s="929"/>
      <c r="C88" s="920"/>
      <c r="D88" s="925"/>
      <c r="E88" s="188" t="s">
        <v>451</v>
      </c>
      <c r="F88" s="210">
        <v>1</v>
      </c>
      <c r="G88" s="893"/>
      <c r="H88" s="168"/>
    </row>
    <row r="89" spans="1:8">
      <c r="A89" s="900"/>
      <c r="B89" s="929"/>
      <c r="C89" s="920"/>
      <c r="D89" s="925"/>
      <c r="E89" s="188" t="s">
        <v>452</v>
      </c>
      <c r="F89" s="210">
        <v>2</v>
      </c>
      <c r="G89" s="893"/>
      <c r="H89" s="168"/>
    </row>
    <row r="90" spans="1:8">
      <c r="A90" s="900"/>
      <c r="B90" s="929"/>
      <c r="C90" s="920"/>
      <c r="D90" s="925"/>
      <c r="E90" s="188" t="s">
        <v>453</v>
      </c>
      <c r="F90" s="211">
        <v>3</v>
      </c>
      <c r="G90" s="893"/>
      <c r="H90" s="168"/>
    </row>
    <row r="91" spans="1:8" ht="26.25" thickBot="1">
      <c r="A91" s="900"/>
      <c r="B91" s="929"/>
      <c r="C91" s="921"/>
      <c r="D91" s="936"/>
      <c r="E91" s="189" t="s">
        <v>454</v>
      </c>
      <c r="F91" s="211">
        <v>4</v>
      </c>
      <c r="G91" s="906"/>
      <c r="H91" s="168"/>
    </row>
    <row r="92" spans="1:8" ht="25.5">
      <c r="A92" s="900"/>
      <c r="B92" s="929"/>
      <c r="C92" s="919">
        <v>4</v>
      </c>
      <c r="D92" s="924" t="s">
        <v>455</v>
      </c>
      <c r="E92" s="187" t="s">
        <v>456</v>
      </c>
      <c r="F92" s="210">
        <v>0</v>
      </c>
      <c r="G92" s="937" t="s">
        <v>457</v>
      </c>
      <c r="H92" s="168"/>
    </row>
    <row r="93" spans="1:8">
      <c r="A93" s="900"/>
      <c r="B93" s="929"/>
      <c r="C93" s="920"/>
      <c r="D93" s="925"/>
      <c r="E93" s="188" t="s">
        <v>458</v>
      </c>
      <c r="F93" s="210">
        <v>1</v>
      </c>
      <c r="G93" s="893"/>
      <c r="H93" s="168"/>
    </row>
    <row r="94" spans="1:8" ht="25.5">
      <c r="A94" s="900"/>
      <c r="B94" s="929"/>
      <c r="C94" s="920"/>
      <c r="D94" s="925"/>
      <c r="E94" s="188" t="s">
        <v>459</v>
      </c>
      <c r="F94" s="210">
        <v>2</v>
      </c>
      <c r="G94" s="893"/>
      <c r="H94" s="168"/>
    </row>
    <row r="95" spans="1:8" ht="25.5">
      <c r="A95" s="900"/>
      <c r="B95" s="929"/>
      <c r="C95" s="920"/>
      <c r="D95" s="925"/>
      <c r="E95" s="188" t="s">
        <v>460</v>
      </c>
      <c r="F95" s="211">
        <v>3</v>
      </c>
      <c r="G95" s="893"/>
      <c r="H95" s="168"/>
    </row>
    <row r="96" spans="1:8" ht="26.25" thickBot="1">
      <c r="A96" s="900"/>
      <c r="B96" s="929"/>
      <c r="C96" s="921"/>
      <c r="D96" s="936"/>
      <c r="E96" s="189" t="s">
        <v>461</v>
      </c>
      <c r="F96" s="211">
        <v>4</v>
      </c>
      <c r="G96" s="906"/>
      <c r="H96" s="168"/>
    </row>
    <row r="97" spans="1:8">
      <c r="A97" s="900"/>
      <c r="B97" s="929"/>
      <c r="C97" s="919">
        <v>5</v>
      </c>
      <c r="D97" s="924" t="s">
        <v>462</v>
      </c>
      <c r="E97" s="187" t="s">
        <v>463</v>
      </c>
      <c r="F97" s="210">
        <v>0</v>
      </c>
      <c r="G97" s="892" t="s">
        <v>464</v>
      </c>
      <c r="H97" s="168"/>
    </row>
    <row r="98" spans="1:8" ht="25.5">
      <c r="A98" s="900"/>
      <c r="B98" s="929"/>
      <c r="C98" s="920"/>
      <c r="D98" s="925"/>
      <c r="E98" s="188" t="s">
        <v>465</v>
      </c>
      <c r="F98" s="210">
        <v>1</v>
      </c>
      <c r="G98" s="893"/>
      <c r="H98" s="168"/>
    </row>
    <row r="99" spans="1:8" ht="25.5">
      <c r="A99" s="900"/>
      <c r="B99" s="929"/>
      <c r="C99" s="920"/>
      <c r="D99" s="925"/>
      <c r="E99" s="188" t="s">
        <v>466</v>
      </c>
      <c r="F99" s="210">
        <v>2</v>
      </c>
      <c r="G99" s="893"/>
      <c r="H99" s="168"/>
    </row>
    <row r="100" spans="1:8" ht="25.5">
      <c r="A100" s="900"/>
      <c r="B100" s="929"/>
      <c r="C100" s="920"/>
      <c r="D100" s="925"/>
      <c r="E100" s="188" t="s">
        <v>467</v>
      </c>
      <c r="F100" s="211">
        <v>3</v>
      </c>
      <c r="G100" s="893"/>
      <c r="H100" s="168"/>
    </row>
    <row r="101" spans="1:8" ht="39" thickBot="1">
      <c r="A101" s="900"/>
      <c r="B101" s="929"/>
      <c r="C101" s="920"/>
      <c r="D101" s="925"/>
      <c r="E101" s="223" t="s">
        <v>468</v>
      </c>
      <c r="F101" s="218">
        <v>4</v>
      </c>
      <c r="G101" s="893"/>
      <c r="H101" s="168"/>
    </row>
    <row r="102" spans="1:8" ht="15.75" thickBot="1">
      <c r="A102" s="889"/>
      <c r="B102" s="890"/>
      <c r="C102" s="890"/>
      <c r="D102" s="890"/>
      <c r="E102" s="890"/>
      <c r="F102" s="890"/>
      <c r="G102" s="891"/>
      <c r="H102" s="168"/>
    </row>
    <row r="103" spans="1:8" ht="15" customHeight="1">
      <c r="A103" s="900">
        <v>6</v>
      </c>
      <c r="B103" s="929" t="s">
        <v>272</v>
      </c>
      <c r="C103" s="920">
        <v>1</v>
      </c>
      <c r="D103" s="933" t="s">
        <v>469</v>
      </c>
      <c r="E103" s="225" t="s">
        <v>470</v>
      </c>
      <c r="F103" s="220">
        <v>0</v>
      </c>
      <c r="G103" s="931" t="s">
        <v>471</v>
      </c>
      <c r="H103" s="168"/>
    </row>
    <row r="104" spans="1:8" ht="30" customHeight="1">
      <c r="A104" s="900"/>
      <c r="B104" s="929"/>
      <c r="C104" s="920"/>
      <c r="D104" s="933"/>
      <c r="E104" s="198" t="s">
        <v>472</v>
      </c>
      <c r="F104" s="210">
        <v>1</v>
      </c>
      <c r="G104" s="893"/>
      <c r="H104" s="168"/>
    </row>
    <row r="105" spans="1:8">
      <c r="A105" s="900"/>
      <c r="B105" s="929"/>
      <c r="C105" s="920"/>
      <c r="D105" s="933"/>
      <c r="E105" s="198" t="s">
        <v>473</v>
      </c>
      <c r="F105" s="210">
        <v>2</v>
      </c>
      <c r="G105" s="893"/>
      <c r="H105" s="168"/>
    </row>
    <row r="106" spans="1:8">
      <c r="A106" s="900"/>
      <c r="B106" s="929"/>
      <c r="C106" s="920"/>
      <c r="D106" s="933"/>
      <c r="E106" s="199" t="s">
        <v>474</v>
      </c>
      <c r="F106" s="211">
        <v>3</v>
      </c>
      <c r="G106" s="893"/>
      <c r="H106" s="168"/>
    </row>
    <row r="107" spans="1:8" ht="15.75" thickBot="1">
      <c r="A107" s="900"/>
      <c r="B107" s="929"/>
      <c r="C107" s="921"/>
      <c r="D107" s="934"/>
      <c r="E107" s="200" t="s">
        <v>475</v>
      </c>
      <c r="F107" s="211">
        <v>4</v>
      </c>
      <c r="G107" s="906"/>
      <c r="H107" s="168"/>
    </row>
    <row r="108" spans="1:8" ht="15" customHeight="1">
      <c r="A108" s="900"/>
      <c r="B108" s="929"/>
      <c r="C108" s="919">
        <v>3</v>
      </c>
      <c r="D108" s="922" t="s">
        <v>476</v>
      </c>
      <c r="E108" s="201" t="s">
        <v>281</v>
      </c>
      <c r="F108" s="210">
        <v>0</v>
      </c>
      <c r="G108" s="892" t="s">
        <v>477</v>
      </c>
      <c r="H108" s="168"/>
    </row>
    <row r="109" spans="1:8" ht="25.5">
      <c r="A109" s="900"/>
      <c r="B109" s="929"/>
      <c r="C109" s="920"/>
      <c r="D109" s="923"/>
      <c r="E109" s="199" t="s">
        <v>282</v>
      </c>
      <c r="F109" s="210">
        <v>1</v>
      </c>
      <c r="G109" s="893"/>
      <c r="H109" s="168"/>
    </row>
    <row r="110" spans="1:8">
      <c r="A110" s="900"/>
      <c r="B110" s="929"/>
      <c r="C110" s="920"/>
      <c r="D110" s="923"/>
      <c r="E110" s="199" t="s">
        <v>283</v>
      </c>
      <c r="F110" s="210">
        <v>2</v>
      </c>
      <c r="G110" s="893"/>
      <c r="H110" s="168"/>
    </row>
    <row r="111" spans="1:8">
      <c r="A111" s="900"/>
      <c r="B111" s="929"/>
      <c r="C111" s="920"/>
      <c r="D111" s="923"/>
      <c r="E111" s="199" t="s">
        <v>284</v>
      </c>
      <c r="F111" s="211">
        <v>3</v>
      </c>
      <c r="G111" s="893"/>
      <c r="H111" s="168"/>
    </row>
    <row r="112" spans="1:8" ht="26.25" thickBot="1">
      <c r="A112" s="900"/>
      <c r="B112" s="929"/>
      <c r="C112" s="921"/>
      <c r="D112" s="935"/>
      <c r="E112" s="200" t="s">
        <v>285</v>
      </c>
      <c r="F112" s="211">
        <v>4</v>
      </c>
      <c r="G112" s="906"/>
      <c r="H112" s="168"/>
    </row>
    <row r="113" spans="1:8" ht="25.5">
      <c r="A113" s="900"/>
      <c r="B113" s="929"/>
      <c r="C113" s="919">
        <v>4</v>
      </c>
      <c r="D113" s="922" t="s">
        <v>478</v>
      </c>
      <c r="E113" s="201" t="s">
        <v>479</v>
      </c>
      <c r="F113" s="210">
        <v>0</v>
      </c>
      <c r="G113" s="892" t="s">
        <v>480</v>
      </c>
      <c r="H113" s="168"/>
    </row>
    <row r="114" spans="1:8">
      <c r="A114" s="900"/>
      <c r="B114" s="929"/>
      <c r="C114" s="920"/>
      <c r="D114" s="923"/>
      <c r="E114" s="199" t="s">
        <v>481</v>
      </c>
      <c r="F114" s="210">
        <v>1</v>
      </c>
      <c r="G114" s="893"/>
      <c r="H114" s="168"/>
    </row>
    <row r="115" spans="1:8">
      <c r="A115" s="900"/>
      <c r="B115" s="929"/>
      <c r="C115" s="920"/>
      <c r="D115" s="923"/>
      <c r="E115" s="199" t="s">
        <v>283</v>
      </c>
      <c r="F115" s="210">
        <v>2</v>
      </c>
      <c r="G115" s="893"/>
      <c r="H115" s="168"/>
    </row>
    <row r="116" spans="1:8">
      <c r="A116" s="900"/>
      <c r="B116" s="929"/>
      <c r="C116" s="920"/>
      <c r="D116" s="923"/>
      <c r="E116" s="199" t="s">
        <v>284</v>
      </c>
      <c r="F116" s="211">
        <v>3</v>
      </c>
      <c r="G116" s="893"/>
      <c r="H116" s="168"/>
    </row>
    <row r="117" spans="1:8" ht="15.75" thickBot="1">
      <c r="A117" s="900"/>
      <c r="B117" s="929"/>
      <c r="C117" s="921"/>
      <c r="D117" s="935"/>
      <c r="E117" s="200" t="s">
        <v>482</v>
      </c>
      <c r="F117" s="211">
        <v>4</v>
      </c>
      <c r="G117" s="906"/>
      <c r="H117" s="168"/>
    </row>
    <row r="118" spans="1:8">
      <c r="A118" s="900"/>
      <c r="B118" s="929"/>
      <c r="C118" s="919">
        <v>5</v>
      </c>
      <c r="D118" s="910" t="s">
        <v>483</v>
      </c>
      <c r="E118" s="190" t="s">
        <v>279</v>
      </c>
      <c r="F118" s="210">
        <v>0</v>
      </c>
      <c r="G118" s="892" t="s">
        <v>484</v>
      </c>
      <c r="H118" s="168"/>
    </row>
    <row r="119" spans="1:8">
      <c r="A119" s="900"/>
      <c r="B119" s="929"/>
      <c r="C119" s="920"/>
      <c r="D119" s="911"/>
      <c r="E119" s="191" t="s">
        <v>280</v>
      </c>
      <c r="F119" s="210">
        <v>1</v>
      </c>
      <c r="G119" s="893"/>
      <c r="H119" s="168"/>
    </row>
    <row r="120" spans="1:8">
      <c r="A120" s="900"/>
      <c r="B120" s="929"/>
      <c r="C120" s="920"/>
      <c r="D120" s="911"/>
      <c r="E120" s="191" t="s">
        <v>485</v>
      </c>
      <c r="F120" s="210">
        <v>2</v>
      </c>
      <c r="G120" s="893"/>
      <c r="H120" s="168"/>
    </row>
    <row r="121" spans="1:8">
      <c r="A121" s="900"/>
      <c r="B121" s="929"/>
      <c r="C121" s="920"/>
      <c r="D121" s="911"/>
      <c r="E121" s="191" t="s">
        <v>486</v>
      </c>
      <c r="F121" s="211">
        <v>3</v>
      </c>
      <c r="G121" s="893"/>
      <c r="H121" s="168"/>
    </row>
    <row r="122" spans="1:8" ht="26.25" thickBot="1">
      <c r="A122" s="900"/>
      <c r="B122" s="929"/>
      <c r="C122" s="921"/>
      <c r="D122" s="912"/>
      <c r="E122" s="192" t="s">
        <v>487</v>
      </c>
      <c r="F122" s="211">
        <v>4</v>
      </c>
      <c r="G122" s="906"/>
      <c r="H122" s="168"/>
    </row>
    <row r="123" spans="1:8">
      <c r="A123" s="900"/>
      <c r="B123" s="929"/>
      <c r="C123" s="919">
        <v>6</v>
      </c>
      <c r="D123" s="910" t="s">
        <v>488</v>
      </c>
      <c r="E123" s="190" t="s">
        <v>273</v>
      </c>
      <c r="F123" s="210">
        <v>0</v>
      </c>
      <c r="G123" s="892" t="s">
        <v>489</v>
      </c>
      <c r="H123" s="168"/>
    </row>
    <row r="124" spans="1:8" ht="25.5">
      <c r="A124" s="900"/>
      <c r="B124" s="929"/>
      <c r="C124" s="920"/>
      <c r="D124" s="911"/>
      <c r="E124" s="191" t="s">
        <v>490</v>
      </c>
      <c r="F124" s="210">
        <v>1</v>
      </c>
      <c r="G124" s="893"/>
      <c r="H124" s="168"/>
    </row>
    <row r="125" spans="1:8">
      <c r="A125" s="900"/>
      <c r="B125" s="929"/>
      <c r="C125" s="920"/>
      <c r="D125" s="911"/>
      <c r="E125" s="191" t="s">
        <v>491</v>
      </c>
      <c r="F125" s="210">
        <v>2</v>
      </c>
      <c r="G125" s="893"/>
      <c r="H125" s="168"/>
    </row>
    <row r="126" spans="1:8">
      <c r="A126" s="900"/>
      <c r="B126" s="929"/>
      <c r="C126" s="920"/>
      <c r="D126" s="911"/>
      <c r="E126" s="191" t="s">
        <v>492</v>
      </c>
      <c r="F126" s="211">
        <v>3</v>
      </c>
      <c r="G126" s="893"/>
      <c r="H126" s="168"/>
    </row>
    <row r="127" spans="1:8" ht="26.25" thickBot="1">
      <c r="A127" s="900"/>
      <c r="B127" s="929"/>
      <c r="C127" s="921"/>
      <c r="D127" s="912"/>
      <c r="E127" s="192" t="s">
        <v>275</v>
      </c>
      <c r="F127" s="211">
        <v>4</v>
      </c>
      <c r="G127" s="906"/>
      <c r="H127" s="168"/>
    </row>
    <row r="128" spans="1:8">
      <c r="A128" s="900"/>
      <c r="B128" s="929"/>
      <c r="C128" s="919">
        <v>7</v>
      </c>
      <c r="D128" s="910" t="s">
        <v>493</v>
      </c>
      <c r="E128" s="187" t="s">
        <v>494</v>
      </c>
      <c r="F128" s="210">
        <v>0</v>
      </c>
      <c r="G128" s="892" t="s">
        <v>495</v>
      </c>
      <c r="H128" s="168"/>
    </row>
    <row r="129" spans="1:8">
      <c r="A129" s="900"/>
      <c r="B129" s="929"/>
      <c r="C129" s="920"/>
      <c r="D129" s="911"/>
      <c r="E129" s="188" t="s">
        <v>496</v>
      </c>
      <c r="F129" s="210">
        <v>1</v>
      </c>
      <c r="G129" s="893"/>
      <c r="H129" s="168"/>
    </row>
    <row r="130" spans="1:8">
      <c r="A130" s="900"/>
      <c r="B130" s="929"/>
      <c r="C130" s="920"/>
      <c r="D130" s="911"/>
      <c r="E130" s="188" t="s">
        <v>497</v>
      </c>
      <c r="F130" s="210">
        <v>2</v>
      </c>
      <c r="G130" s="893"/>
      <c r="H130" s="168"/>
    </row>
    <row r="131" spans="1:8" ht="15.75" thickBot="1">
      <c r="A131" s="900"/>
      <c r="B131" s="929"/>
      <c r="C131" s="921"/>
      <c r="D131" s="912"/>
      <c r="E131" s="189" t="s">
        <v>498</v>
      </c>
      <c r="F131" s="211">
        <v>3</v>
      </c>
      <c r="G131" s="906"/>
      <c r="H131" s="168"/>
    </row>
    <row r="132" spans="1:8" ht="25.5">
      <c r="A132" s="900"/>
      <c r="B132" s="929"/>
      <c r="C132" s="919">
        <v>10</v>
      </c>
      <c r="D132" s="910" t="s">
        <v>499</v>
      </c>
      <c r="E132" s="184" t="s">
        <v>500</v>
      </c>
      <c r="F132" s="210">
        <v>0</v>
      </c>
      <c r="G132" s="892" t="s">
        <v>501</v>
      </c>
      <c r="H132" s="168"/>
    </row>
    <row r="133" spans="1:8" ht="25.5">
      <c r="A133" s="900"/>
      <c r="B133" s="929"/>
      <c r="C133" s="920"/>
      <c r="D133" s="911"/>
      <c r="E133" s="185" t="s">
        <v>502</v>
      </c>
      <c r="F133" s="210">
        <v>1</v>
      </c>
      <c r="G133" s="893"/>
      <c r="H133" s="168"/>
    </row>
    <row r="134" spans="1:8" ht="25.5">
      <c r="A134" s="900"/>
      <c r="B134" s="929"/>
      <c r="C134" s="920"/>
      <c r="D134" s="911"/>
      <c r="E134" s="185" t="s">
        <v>503</v>
      </c>
      <c r="F134" s="210">
        <v>2</v>
      </c>
      <c r="G134" s="893"/>
      <c r="H134" s="168"/>
    </row>
    <row r="135" spans="1:8" ht="25.5">
      <c r="A135" s="900"/>
      <c r="B135" s="929"/>
      <c r="C135" s="920"/>
      <c r="D135" s="911"/>
      <c r="E135" s="185" t="s">
        <v>504</v>
      </c>
      <c r="F135" s="211">
        <v>3</v>
      </c>
      <c r="G135" s="893"/>
      <c r="H135" s="168"/>
    </row>
    <row r="136" spans="1:8" ht="39" thickBot="1">
      <c r="A136" s="900"/>
      <c r="B136" s="929"/>
      <c r="C136" s="921"/>
      <c r="D136" s="912"/>
      <c r="E136" s="186" t="s">
        <v>505</v>
      </c>
      <c r="F136" s="211">
        <v>4</v>
      </c>
      <c r="G136" s="906"/>
      <c r="H136" s="168"/>
    </row>
    <row r="137" spans="1:8">
      <c r="A137" s="900"/>
      <c r="B137" s="929"/>
      <c r="C137" s="907">
        <v>11</v>
      </c>
      <c r="D137" s="926" t="s">
        <v>506</v>
      </c>
      <c r="E137" s="193" t="s">
        <v>507</v>
      </c>
      <c r="F137" s="210">
        <v>0</v>
      </c>
      <c r="G137" s="892" t="s">
        <v>508</v>
      </c>
      <c r="H137" s="168"/>
    </row>
    <row r="138" spans="1:8" ht="25.5">
      <c r="A138" s="900"/>
      <c r="B138" s="929"/>
      <c r="C138" s="908"/>
      <c r="D138" s="927"/>
      <c r="E138" s="194" t="s">
        <v>509</v>
      </c>
      <c r="F138" s="210">
        <v>1</v>
      </c>
      <c r="G138" s="893"/>
      <c r="H138" s="168"/>
    </row>
    <row r="139" spans="1:8" ht="25.5">
      <c r="A139" s="900"/>
      <c r="B139" s="929"/>
      <c r="C139" s="908"/>
      <c r="D139" s="927"/>
      <c r="E139" s="194" t="s">
        <v>510</v>
      </c>
      <c r="F139" s="210">
        <v>2</v>
      </c>
      <c r="G139" s="893"/>
      <c r="H139" s="168"/>
    </row>
    <row r="140" spans="1:8">
      <c r="A140" s="900"/>
      <c r="B140" s="929"/>
      <c r="C140" s="908"/>
      <c r="D140" s="927"/>
      <c r="E140" s="191" t="s">
        <v>277</v>
      </c>
      <c r="F140" s="211">
        <v>3</v>
      </c>
      <c r="G140" s="893"/>
      <c r="H140" s="168"/>
    </row>
    <row r="141" spans="1:8" ht="26.25" thickBot="1">
      <c r="A141" s="900"/>
      <c r="B141" s="929"/>
      <c r="C141" s="909"/>
      <c r="D141" s="928"/>
      <c r="E141" s="192" t="s">
        <v>278</v>
      </c>
      <c r="F141" s="211">
        <v>4</v>
      </c>
      <c r="G141" s="906"/>
      <c r="H141" s="168"/>
    </row>
    <row r="142" spans="1:8">
      <c r="A142" s="900"/>
      <c r="B142" s="929"/>
      <c r="C142" s="919">
        <v>12</v>
      </c>
      <c r="D142" s="910" t="s">
        <v>511</v>
      </c>
      <c r="E142" s="187" t="s">
        <v>463</v>
      </c>
      <c r="F142" s="210">
        <v>0</v>
      </c>
      <c r="G142" s="892" t="s">
        <v>512</v>
      </c>
      <c r="H142" s="168"/>
    </row>
    <row r="143" spans="1:8" ht="25.5">
      <c r="A143" s="900"/>
      <c r="B143" s="929"/>
      <c r="C143" s="920"/>
      <c r="D143" s="911"/>
      <c r="E143" s="188" t="s">
        <v>513</v>
      </c>
      <c r="F143" s="210">
        <v>1</v>
      </c>
      <c r="G143" s="893"/>
      <c r="H143" s="168"/>
    </row>
    <row r="144" spans="1:8" ht="25.5">
      <c r="A144" s="900"/>
      <c r="B144" s="929"/>
      <c r="C144" s="920"/>
      <c r="D144" s="911"/>
      <c r="E144" s="188" t="s">
        <v>514</v>
      </c>
      <c r="F144" s="210">
        <v>2</v>
      </c>
      <c r="G144" s="893"/>
      <c r="H144" s="168"/>
    </row>
    <row r="145" spans="1:8" ht="25.5">
      <c r="A145" s="900"/>
      <c r="B145" s="929"/>
      <c r="C145" s="920"/>
      <c r="D145" s="911"/>
      <c r="E145" s="188" t="s">
        <v>515</v>
      </c>
      <c r="F145" s="211">
        <v>3</v>
      </c>
      <c r="G145" s="893"/>
      <c r="H145" s="168"/>
    </row>
    <row r="146" spans="1:8" ht="39" thickBot="1">
      <c r="A146" s="900"/>
      <c r="B146" s="929"/>
      <c r="C146" s="921"/>
      <c r="D146" s="912"/>
      <c r="E146" s="189" t="s">
        <v>516</v>
      </c>
      <c r="F146" s="211">
        <v>4</v>
      </c>
      <c r="G146" s="906"/>
      <c r="H146" s="168"/>
    </row>
    <row r="147" spans="1:8">
      <c r="A147" s="900"/>
      <c r="B147" s="929"/>
      <c r="C147" s="919">
        <v>13</v>
      </c>
      <c r="D147" s="922" t="s">
        <v>517</v>
      </c>
      <c r="E147" s="187" t="s">
        <v>518</v>
      </c>
      <c r="F147" s="210">
        <v>0</v>
      </c>
      <c r="G147" s="892" t="s">
        <v>519</v>
      </c>
      <c r="H147" s="168"/>
    </row>
    <row r="148" spans="1:8" ht="25.5">
      <c r="A148" s="900"/>
      <c r="B148" s="929"/>
      <c r="C148" s="920"/>
      <c r="D148" s="923"/>
      <c r="E148" s="188" t="s">
        <v>520</v>
      </c>
      <c r="F148" s="210">
        <v>1</v>
      </c>
      <c r="G148" s="893"/>
      <c r="H148" s="168"/>
    </row>
    <row r="149" spans="1:8" ht="25.5">
      <c r="A149" s="900"/>
      <c r="B149" s="929"/>
      <c r="C149" s="920"/>
      <c r="D149" s="923"/>
      <c r="E149" s="188" t="s">
        <v>521</v>
      </c>
      <c r="F149" s="210">
        <v>2</v>
      </c>
      <c r="G149" s="893"/>
      <c r="H149" s="168"/>
    </row>
    <row r="150" spans="1:8" ht="25.5">
      <c r="A150" s="900"/>
      <c r="B150" s="929"/>
      <c r="C150" s="920"/>
      <c r="D150" s="923"/>
      <c r="E150" s="199" t="s">
        <v>522</v>
      </c>
      <c r="F150" s="211">
        <v>3</v>
      </c>
      <c r="G150" s="893"/>
      <c r="H150" s="168"/>
    </row>
    <row r="151" spans="1:8" ht="39" thickBot="1">
      <c r="A151" s="900"/>
      <c r="B151" s="929"/>
      <c r="C151" s="920"/>
      <c r="D151" s="923"/>
      <c r="E151" s="226" t="s">
        <v>523</v>
      </c>
      <c r="F151" s="218">
        <v>4</v>
      </c>
      <c r="G151" s="893"/>
      <c r="H151" s="168"/>
    </row>
    <row r="152" spans="1:8" ht="15.75" thickBot="1">
      <c r="A152" s="889"/>
      <c r="B152" s="890"/>
      <c r="C152" s="890"/>
      <c r="D152" s="890"/>
      <c r="E152" s="890"/>
      <c r="F152" s="890"/>
      <c r="G152" s="891"/>
      <c r="H152" s="168"/>
    </row>
    <row r="153" spans="1:8" s="172" customFormat="1">
      <c r="A153" s="900">
        <v>7</v>
      </c>
      <c r="B153" s="901" t="s">
        <v>524</v>
      </c>
      <c r="C153" s="902">
        <v>1</v>
      </c>
      <c r="D153" s="904" t="s">
        <v>525</v>
      </c>
      <c r="E153" s="227" t="s">
        <v>526</v>
      </c>
      <c r="F153" s="228" t="s">
        <v>527</v>
      </c>
      <c r="G153" s="893" t="s">
        <v>528</v>
      </c>
      <c r="H153" s="168"/>
    </row>
    <row r="154" spans="1:8" s="172" customFormat="1">
      <c r="A154" s="900"/>
      <c r="B154" s="901"/>
      <c r="C154" s="902"/>
      <c r="D154" s="904"/>
      <c r="E154" s="202" t="s">
        <v>529</v>
      </c>
      <c r="F154" s="212">
        <v>1</v>
      </c>
      <c r="G154" s="893"/>
      <c r="H154" s="168"/>
    </row>
    <row r="155" spans="1:8" s="172" customFormat="1">
      <c r="A155" s="900"/>
      <c r="B155" s="901"/>
      <c r="C155" s="902"/>
      <c r="D155" s="904"/>
      <c r="E155" s="203" t="s">
        <v>530</v>
      </c>
      <c r="F155" s="212">
        <v>2</v>
      </c>
      <c r="G155" s="893"/>
      <c r="H155" s="168"/>
    </row>
    <row r="156" spans="1:8" s="172" customFormat="1" ht="15.75" thickBot="1">
      <c r="A156" s="900"/>
      <c r="B156" s="901"/>
      <c r="C156" s="903"/>
      <c r="D156" s="905"/>
      <c r="E156" s="204" t="s">
        <v>531</v>
      </c>
      <c r="F156" s="213">
        <v>3</v>
      </c>
      <c r="G156" s="906"/>
      <c r="H156" s="168"/>
    </row>
    <row r="157" spans="1:8">
      <c r="A157" s="900"/>
      <c r="B157" s="901"/>
      <c r="C157" s="907">
        <v>2</v>
      </c>
      <c r="D157" s="910" t="s">
        <v>269</v>
      </c>
      <c r="E157" s="205" t="s">
        <v>270</v>
      </c>
      <c r="F157" s="214" t="s">
        <v>527</v>
      </c>
      <c r="G157" s="892" t="s">
        <v>532</v>
      </c>
      <c r="H157" s="168"/>
    </row>
    <row r="158" spans="1:8">
      <c r="A158" s="900"/>
      <c r="B158" s="901"/>
      <c r="C158" s="908"/>
      <c r="D158" s="911"/>
      <c r="E158" s="206" t="s">
        <v>271</v>
      </c>
      <c r="F158" s="214">
        <v>1</v>
      </c>
      <c r="G158" s="893"/>
      <c r="H158" s="168"/>
    </row>
    <row r="159" spans="1:8">
      <c r="A159" s="900"/>
      <c r="B159" s="901"/>
      <c r="C159" s="908"/>
      <c r="D159" s="911"/>
      <c r="E159" s="206" t="s">
        <v>533</v>
      </c>
      <c r="F159" s="212">
        <v>2</v>
      </c>
      <c r="G159" s="893"/>
      <c r="H159" s="168"/>
    </row>
    <row r="160" spans="1:8" ht="15.75" thickBot="1">
      <c r="A160" s="900"/>
      <c r="B160" s="901"/>
      <c r="C160" s="909"/>
      <c r="D160" s="912"/>
      <c r="E160" s="207" t="s">
        <v>534</v>
      </c>
      <c r="F160" s="213">
        <v>3</v>
      </c>
      <c r="G160" s="906"/>
      <c r="H160" s="168"/>
    </row>
    <row r="161" spans="1:8">
      <c r="A161" s="900"/>
      <c r="B161" s="901"/>
      <c r="C161" s="913">
        <v>3</v>
      </c>
      <c r="D161" s="916" t="s">
        <v>535</v>
      </c>
      <c r="E161" s="190" t="s">
        <v>536</v>
      </c>
      <c r="F161" s="214" t="s">
        <v>527</v>
      </c>
      <c r="G161" s="892" t="s">
        <v>537</v>
      </c>
      <c r="H161" s="168"/>
    </row>
    <row r="162" spans="1:8" ht="25.5">
      <c r="A162" s="900"/>
      <c r="B162" s="901"/>
      <c r="C162" s="914"/>
      <c r="D162" s="917"/>
      <c r="E162" s="191" t="s">
        <v>538</v>
      </c>
      <c r="F162" s="214">
        <v>1</v>
      </c>
      <c r="G162" s="893"/>
      <c r="H162" s="168"/>
    </row>
    <row r="163" spans="1:8">
      <c r="A163" s="900"/>
      <c r="B163" s="901"/>
      <c r="C163" s="914"/>
      <c r="D163" s="917"/>
      <c r="E163" s="191" t="s">
        <v>539</v>
      </c>
      <c r="F163" s="212">
        <v>2</v>
      </c>
      <c r="G163" s="893"/>
      <c r="H163" s="168"/>
    </row>
    <row r="164" spans="1:8" ht="26.25" customHeight="1" thickBot="1">
      <c r="A164" s="900"/>
      <c r="B164" s="901"/>
      <c r="C164" s="915"/>
      <c r="D164" s="918"/>
      <c r="E164" s="197" t="s">
        <v>540</v>
      </c>
      <c r="F164" s="229">
        <v>3</v>
      </c>
      <c r="G164" s="893"/>
      <c r="H164" s="168"/>
    </row>
    <row r="165" spans="1:8" ht="15.75" thickBot="1">
      <c r="A165" s="889"/>
      <c r="B165" s="890"/>
      <c r="C165" s="890"/>
      <c r="D165" s="890"/>
      <c r="E165" s="890"/>
      <c r="F165" s="890"/>
      <c r="G165" s="891"/>
      <c r="H165" s="168"/>
    </row>
    <row r="167" spans="1:8">
      <c r="C167" s="171"/>
      <c r="D167" s="407" t="s">
        <v>541</v>
      </c>
      <c r="E167" s="407"/>
    </row>
    <row r="168" spans="1:8">
      <c r="C168" s="163"/>
      <c r="D168" s="157" t="s">
        <v>542</v>
      </c>
      <c r="E168" s="407"/>
    </row>
    <row r="169" spans="1:8">
      <c r="C169" s="174"/>
      <c r="D169" s="407" t="s">
        <v>543</v>
      </c>
      <c r="E169" s="407"/>
    </row>
  </sheetData>
  <mergeCells count="118">
    <mergeCell ref="G13:G17"/>
    <mergeCell ref="C18:C22"/>
    <mergeCell ref="D18:D22"/>
    <mergeCell ref="G18:G22"/>
    <mergeCell ref="C23:C27"/>
    <mergeCell ref="D23:D27"/>
    <mergeCell ref="G23:G27"/>
    <mergeCell ref="A3:A27"/>
    <mergeCell ref="B3:B27"/>
    <mergeCell ref="C3:C7"/>
    <mergeCell ref="D3:D7"/>
    <mergeCell ref="G3:G7"/>
    <mergeCell ref="C8:C12"/>
    <mergeCell ref="D8:D12"/>
    <mergeCell ref="G8:G12"/>
    <mergeCell ref="C13:C17"/>
    <mergeCell ref="D13:D17"/>
    <mergeCell ref="G39:G43"/>
    <mergeCell ref="C44:C48"/>
    <mergeCell ref="D44:D48"/>
    <mergeCell ref="G44:G48"/>
    <mergeCell ref="A50:A59"/>
    <mergeCell ref="B50:B59"/>
    <mergeCell ref="C50:C54"/>
    <mergeCell ref="D50:D54"/>
    <mergeCell ref="G50:G54"/>
    <mergeCell ref="C55:C59"/>
    <mergeCell ref="A29:A48"/>
    <mergeCell ref="B29:B48"/>
    <mergeCell ref="C29:C33"/>
    <mergeCell ref="D29:D33"/>
    <mergeCell ref="G29:G33"/>
    <mergeCell ref="C34:C38"/>
    <mergeCell ref="D34:D38"/>
    <mergeCell ref="G34:G38"/>
    <mergeCell ref="C39:C43"/>
    <mergeCell ref="D39:D43"/>
    <mergeCell ref="D55:D59"/>
    <mergeCell ref="G55:G59"/>
    <mergeCell ref="A61:A75"/>
    <mergeCell ref="B61:B75"/>
    <mergeCell ref="C61:C65"/>
    <mergeCell ref="D61:D65"/>
    <mergeCell ref="G61:G65"/>
    <mergeCell ref="C66:C70"/>
    <mergeCell ref="D66:D70"/>
    <mergeCell ref="G66:G70"/>
    <mergeCell ref="C71:C75"/>
    <mergeCell ref="D71:D75"/>
    <mergeCell ref="G71:G75"/>
    <mergeCell ref="A77:A101"/>
    <mergeCell ref="B77:B101"/>
    <mergeCell ref="C77:C81"/>
    <mergeCell ref="D77:D81"/>
    <mergeCell ref="G77:G81"/>
    <mergeCell ref="C82:C86"/>
    <mergeCell ref="D82:D86"/>
    <mergeCell ref="A103:A151"/>
    <mergeCell ref="B103:B151"/>
    <mergeCell ref="C103:C107"/>
    <mergeCell ref="D103:D107"/>
    <mergeCell ref="G103:G107"/>
    <mergeCell ref="C108:C112"/>
    <mergeCell ref="D108:D112"/>
    <mergeCell ref="G82:G86"/>
    <mergeCell ref="C87:C91"/>
    <mergeCell ref="D87:D91"/>
    <mergeCell ref="G87:G91"/>
    <mergeCell ref="C92:C96"/>
    <mergeCell ref="D92:D96"/>
    <mergeCell ref="G92:G96"/>
    <mergeCell ref="G108:G112"/>
    <mergeCell ref="C113:C117"/>
    <mergeCell ref="D113:D117"/>
    <mergeCell ref="G113:G117"/>
    <mergeCell ref="C118:C122"/>
    <mergeCell ref="D118:D122"/>
    <mergeCell ref="G118:G122"/>
    <mergeCell ref="C97:C101"/>
    <mergeCell ref="D97:D101"/>
    <mergeCell ref="G97:G101"/>
    <mergeCell ref="G147:G151"/>
    <mergeCell ref="C132:C136"/>
    <mergeCell ref="D132:D136"/>
    <mergeCell ref="G132:G136"/>
    <mergeCell ref="C137:C141"/>
    <mergeCell ref="D137:D141"/>
    <mergeCell ref="G137:G141"/>
    <mergeCell ref="C123:C127"/>
    <mergeCell ref="D123:D127"/>
    <mergeCell ref="G123:G127"/>
    <mergeCell ref="C128:C131"/>
    <mergeCell ref="D128:D131"/>
    <mergeCell ref="G128:G131"/>
    <mergeCell ref="A165:G165"/>
    <mergeCell ref="G161:G164"/>
    <mergeCell ref="A1:G1"/>
    <mergeCell ref="A28:G28"/>
    <mergeCell ref="A49:G49"/>
    <mergeCell ref="A60:G60"/>
    <mergeCell ref="A76:G76"/>
    <mergeCell ref="A102:G102"/>
    <mergeCell ref="A152:G152"/>
    <mergeCell ref="A153:A164"/>
    <mergeCell ref="B153:B164"/>
    <mergeCell ref="C153:C156"/>
    <mergeCell ref="D153:D156"/>
    <mergeCell ref="G153:G156"/>
    <mergeCell ref="C157:C160"/>
    <mergeCell ref="D157:D160"/>
    <mergeCell ref="G157:G160"/>
    <mergeCell ref="C161:C164"/>
    <mergeCell ref="D161:D164"/>
    <mergeCell ref="C142:C146"/>
    <mergeCell ref="D142:D146"/>
    <mergeCell ref="G142:G146"/>
    <mergeCell ref="C147:C151"/>
    <mergeCell ref="D147:D151"/>
  </mergeCells>
  <pageMargins left="0.7" right="0.7" top="0.75" bottom="0.75" header="0.3" footer="0.3"/>
  <customProperties>
    <customPr name="_pios_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9"/>
  <sheetViews>
    <sheetView zoomScale="70" zoomScaleNormal="70" workbookViewId="0">
      <selection activeCell="L157" sqref="L157"/>
    </sheetView>
  </sheetViews>
  <sheetFormatPr defaultRowHeight="15"/>
  <cols>
    <col min="2" max="2" width="20.140625" customWidth="1"/>
    <col min="4" max="4" width="59.5703125" style="2" customWidth="1"/>
    <col min="5" max="5" width="120.140625" style="2" customWidth="1"/>
    <col min="6" max="6" width="10.140625" style="1" customWidth="1"/>
    <col min="7" max="7" width="10.140625" style="150" customWidth="1"/>
    <col min="8" max="8" width="10.85546875" customWidth="1"/>
    <col min="9" max="9" width="14.5703125" customWidth="1"/>
    <col min="10" max="10" width="15.5703125" style="2" customWidth="1"/>
    <col min="11" max="12" width="13.42578125" style="4" customWidth="1"/>
    <col min="13" max="13" width="15.140625" style="4" customWidth="1"/>
    <col min="14" max="14" width="13.85546875" style="4" customWidth="1"/>
    <col min="15" max="15" width="10.5703125" style="14" customWidth="1"/>
    <col min="16" max="17" width="9.140625" style="1"/>
  </cols>
  <sheetData>
    <row r="1" spans="1:17" ht="45" customHeight="1" thickBot="1">
      <c r="D1" s="407"/>
      <c r="E1" s="407"/>
      <c r="J1" s="407"/>
      <c r="K1" s="953" t="s">
        <v>544</v>
      </c>
      <c r="L1" s="953"/>
      <c r="M1" s="953"/>
      <c r="N1" s="953"/>
    </row>
    <row r="2" spans="1:17" ht="51.75" thickBot="1">
      <c r="A2" s="27"/>
      <c r="B2" s="28" t="s">
        <v>93</v>
      </c>
      <c r="C2" s="20" t="s">
        <v>94</v>
      </c>
      <c r="D2" s="21" t="s">
        <v>347</v>
      </c>
      <c r="E2" s="21"/>
      <c r="F2" s="57" t="s">
        <v>545</v>
      </c>
      <c r="G2" s="63" t="s">
        <v>5</v>
      </c>
      <c r="H2" s="84" t="s">
        <v>201</v>
      </c>
      <c r="I2" s="84" t="s">
        <v>202</v>
      </c>
      <c r="J2" s="29" t="s">
        <v>61</v>
      </c>
      <c r="K2" s="22" t="s">
        <v>546</v>
      </c>
      <c r="L2" s="22" t="s">
        <v>547</v>
      </c>
      <c r="M2" s="22" t="s">
        <v>548</v>
      </c>
      <c r="N2" s="22" t="s">
        <v>549</v>
      </c>
      <c r="O2" s="23" t="s">
        <v>550</v>
      </c>
      <c r="P2" s="168"/>
      <c r="Q2" s="168"/>
    </row>
    <row r="3" spans="1:17">
      <c r="A3" s="954">
        <v>1</v>
      </c>
      <c r="B3" s="956" t="s">
        <v>351</v>
      </c>
      <c r="C3" s="947">
        <v>1</v>
      </c>
      <c r="D3" s="958" t="s">
        <v>352</v>
      </c>
      <c r="E3" s="35" t="s">
        <v>353</v>
      </c>
      <c r="F3" s="961">
        <v>0.2</v>
      </c>
      <c r="G3" s="64">
        <v>0</v>
      </c>
      <c r="H3" s="964">
        <v>4</v>
      </c>
      <c r="I3" s="967"/>
      <c r="J3" s="87"/>
      <c r="K3" s="15">
        <v>0</v>
      </c>
      <c r="L3" s="15"/>
      <c r="M3" s="15"/>
      <c r="N3" s="16"/>
      <c r="O3" s="970">
        <f>I23*F3</f>
        <v>0</v>
      </c>
      <c r="P3" s="168"/>
      <c r="Q3" s="168"/>
    </row>
    <row r="4" spans="1:17">
      <c r="A4" s="900"/>
      <c r="B4" s="929"/>
      <c r="C4" s="948"/>
      <c r="D4" s="959"/>
      <c r="E4" s="36" t="s">
        <v>355</v>
      </c>
      <c r="F4" s="962"/>
      <c r="G4" s="65">
        <v>1</v>
      </c>
      <c r="H4" s="965"/>
      <c r="I4" s="968"/>
      <c r="J4" s="88"/>
      <c r="K4" s="3">
        <v>1</v>
      </c>
      <c r="L4" s="3"/>
      <c r="M4" s="3"/>
      <c r="N4" s="17"/>
      <c r="O4" s="971"/>
      <c r="P4" s="168"/>
      <c r="Q4" s="168"/>
    </row>
    <row r="5" spans="1:17">
      <c r="A5" s="900"/>
      <c r="B5" s="929"/>
      <c r="C5" s="948"/>
      <c r="D5" s="959"/>
      <c r="E5" s="37" t="s">
        <v>356</v>
      </c>
      <c r="F5" s="962"/>
      <c r="G5" s="66">
        <v>2</v>
      </c>
      <c r="H5" s="965"/>
      <c r="I5" s="968"/>
      <c r="J5" s="88"/>
      <c r="K5" s="3"/>
      <c r="L5" s="3">
        <v>2</v>
      </c>
      <c r="M5" s="3"/>
      <c r="N5" s="17"/>
      <c r="O5" s="971"/>
      <c r="P5" s="168"/>
      <c r="Q5" s="168"/>
    </row>
    <row r="6" spans="1:17">
      <c r="A6" s="900"/>
      <c r="B6" s="929"/>
      <c r="C6" s="948"/>
      <c r="D6" s="959"/>
      <c r="E6" s="37" t="s">
        <v>357</v>
      </c>
      <c r="F6" s="962"/>
      <c r="G6" s="66">
        <v>3</v>
      </c>
      <c r="H6" s="965"/>
      <c r="I6" s="968"/>
      <c r="J6" s="88"/>
      <c r="K6" s="3"/>
      <c r="L6" s="3"/>
      <c r="M6" s="3">
        <v>3</v>
      </c>
      <c r="N6" s="17"/>
      <c r="O6" s="971"/>
      <c r="P6" s="168"/>
      <c r="Q6" s="168"/>
    </row>
    <row r="7" spans="1:17" ht="15.75" thickBot="1">
      <c r="A7" s="900"/>
      <c r="B7" s="929"/>
      <c r="C7" s="949"/>
      <c r="D7" s="960"/>
      <c r="E7" s="38" t="s">
        <v>358</v>
      </c>
      <c r="F7" s="962"/>
      <c r="G7" s="67">
        <v>4</v>
      </c>
      <c r="H7" s="966"/>
      <c r="I7" s="969"/>
      <c r="J7" s="89"/>
      <c r="K7" s="18"/>
      <c r="L7" s="18"/>
      <c r="M7" s="18"/>
      <c r="N7" s="19">
        <v>4</v>
      </c>
      <c r="O7" s="971"/>
      <c r="P7" s="168"/>
      <c r="Q7" s="168"/>
    </row>
    <row r="8" spans="1:17">
      <c r="A8" s="900"/>
      <c r="B8" s="929"/>
      <c r="C8" s="947">
        <v>2</v>
      </c>
      <c r="D8" s="950" t="s">
        <v>359</v>
      </c>
      <c r="E8" s="39" t="s">
        <v>239</v>
      </c>
      <c r="F8" s="962"/>
      <c r="G8" s="68">
        <v>0</v>
      </c>
      <c r="H8" s="964">
        <v>4</v>
      </c>
      <c r="I8" s="967"/>
      <c r="J8" s="90"/>
      <c r="K8" s="15">
        <v>0</v>
      </c>
      <c r="L8" s="15"/>
      <c r="M8" s="15"/>
      <c r="N8" s="16"/>
      <c r="O8" s="971"/>
      <c r="P8" s="168"/>
      <c r="Q8" s="168"/>
    </row>
    <row r="9" spans="1:17">
      <c r="A9" s="900"/>
      <c r="B9" s="929"/>
      <c r="C9" s="948"/>
      <c r="D9" s="938"/>
      <c r="E9" s="40" t="s">
        <v>241</v>
      </c>
      <c r="F9" s="962"/>
      <c r="G9" s="69">
        <v>1</v>
      </c>
      <c r="H9" s="965"/>
      <c r="I9" s="968"/>
      <c r="J9" s="91"/>
      <c r="K9" s="3">
        <v>1</v>
      </c>
      <c r="L9" s="3"/>
      <c r="M9" s="3"/>
      <c r="N9" s="17"/>
      <c r="O9" s="971"/>
      <c r="P9" s="168"/>
      <c r="Q9" s="168"/>
    </row>
    <row r="10" spans="1:17">
      <c r="A10" s="900"/>
      <c r="B10" s="929"/>
      <c r="C10" s="948"/>
      <c r="D10" s="938"/>
      <c r="E10" s="40" t="s">
        <v>243</v>
      </c>
      <c r="F10" s="962"/>
      <c r="G10" s="69">
        <v>2</v>
      </c>
      <c r="H10" s="965"/>
      <c r="I10" s="968"/>
      <c r="J10" s="91"/>
      <c r="K10" s="3"/>
      <c r="L10" s="3">
        <v>2</v>
      </c>
      <c r="M10" s="3"/>
      <c r="N10" s="17"/>
      <c r="O10" s="971"/>
      <c r="P10" s="168"/>
      <c r="Q10" s="168"/>
    </row>
    <row r="11" spans="1:17">
      <c r="A11" s="900"/>
      <c r="B11" s="929"/>
      <c r="C11" s="948"/>
      <c r="D11" s="938"/>
      <c r="E11" s="40" t="s">
        <v>244</v>
      </c>
      <c r="F11" s="962"/>
      <c r="G11" s="69">
        <v>3</v>
      </c>
      <c r="H11" s="965"/>
      <c r="I11" s="968"/>
      <c r="J11" s="91"/>
      <c r="K11" s="3"/>
      <c r="L11" s="3"/>
      <c r="M11" s="3">
        <v>3</v>
      </c>
      <c r="N11" s="17"/>
      <c r="O11" s="971"/>
      <c r="P11" s="168"/>
      <c r="Q11" s="168"/>
    </row>
    <row r="12" spans="1:17" ht="15.75" thickBot="1">
      <c r="A12" s="900"/>
      <c r="B12" s="929"/>
      <c r="C12" s="949"/>
      <c r="D12" s="939"/>
      <c r="E12" s="41" t="s">
        <v>245</v>
      </c>
      <c r="F12" s="962"/>
      <c r="G12" s="70">
        <v>4</v>
      </c>
      <c r="H12" s="966"/>
      <c r="I12" s="969"/>
      <c r="J12" s="92"/>
      <c r="K12" s="18"/>
      <c r="L12" s="18"/>
      <c r="M12" s="18"/>
      <c r="N12" s="19">
        <v>4</v>
      </c>
      <c r="O12" s="971"/>
      <c r="P12" s="168"/>
      <c r="Q12" s="168"/>
    </row>
    <row r="13" spans="1:17" ht="51">
      <c r="A13" s="900"/>
      <c r="B13" s="929"/>
      <c r="C13" s="947">
        <v>3</v>
      </c>
      <c r="D13" s="950" t="s">
        <v>361</v>
      </c>
      <c r="E13" s="39" t="s">
        <v>551</v>
      </c>
      <c r="F13" s="962"/>
      <c r="G13" s="68">
        <v>0</v>
      </c>
      <c r="H13" s="964">
        <v>4</v>
      </c>
      <c r="I13" s="967"/>
      <c r="J13" s="90"/>
      <c r="K13" s="15">
        <v>0</v>
      </c>
      <c r="L13" s="15"/>
      <c r="M13" s="15"/>
      <c r="N13" s="16"/>
      <c r="O13" s="971"/>
      <c r="P13" s="168"/>
      <c r="Q13" s="168"/>
    </row>
    <row r="14" spans="1:17" ht="51">
      <c r="A14" s="900"/>
      <c r="B14" s="929"/>
      <c r="C14" s="948"/>
      <c r="D14" s="938"/>
      <c r="E14" s="40" t="s">
        <v>552</v>
      </c>
      <c r="F14" s="962"/>
      <c r="G14" s="69">
        <v>1</v>
      </c>
      <c r="H14" s="965"/>
      <c r="I14" s="968"/>
      <c r="J14" s="91"/>
      <c r="K14" s="3"/>
      <c r="L14" s="3">
        <v>1</v>
      </c>
      <c r="M14" s="3"/>
      <c r="N14" s="17"/>
      <c r="O14" s="971"/>
      <c r="P14" s="168"/>
      <c r="Q14" s="168"/>
    </row>
    <row r="15" spans="1:17" ht="51">
      <c r="A15" s="900"/>
      <c r="B15" s="929"/>
      <c r="C15" s="948"/>
      <c r="D15" s="938"/>
      <c r="E15" s="40" t="s">
        <v>553</v>
      </c>
      <c r="F15" s="962"/>
      <c r="G15" s="69">
        <v>2</v>
      </c>
      <c r="H15" s="965"/>
      <c r="I15" s="968"/>
      <c r="J15" s="91"/>
      <c r="K15" s="3"/>
      <c r="L15" s="3"/>
      <c r="M15" s="3">
        <v>2</v>
      </c>
      <c r="N15" s="17"/>
      <c r="O15" s="971"/>
      <c r="P15" s="168"/>
      <c r="Q15" s="168"/>
    </row>
    <row r="16" spans="1:17" ht="38.25">
      <c r="A16" s="900"/>
      <c r="B16" s="929"/>
      <c r="C16" s="948"/>
      <c r="D16" s="938"/>
      <c r="E16" s="40" t="s">
        <v>554</v>
      </c>
      <c r="F16" s="962"/>
      <c r="G16" s="69">
        <v>3</v>
      </c>
      <c r="H16" s="965"/>
      <c r="I16" s="968"/>
      <c r="J16" s="91"/>
      <c r="K16" s="3"/>
      <c r="L16" s="3"/>
      <c r="M16" s="3"/>
      <c r="N16" s="17">
        <v>3</v>
      </c>
      <c r="O16" s="971"/>
      <c r="P16" s="168"/>
      <c r="Q16" s="168"/>
    </row>
    <row r="17" spans="1:17" ht="39" thickBot="1">
      <c r="A17" s="900"/>
      <c r="B17" s="929"/>
      <c r="C17" s="949"/>
      <c r="D17" s="939"/>
      <c r="E17" s="41" t="s">
        <v>367</v>
      </c>
      <c r="F17" s="962"/>
      <c r="G17" s="70">
        <v>4</v>
      </c>
      <c r="H17" s="966"/>
      <c r="I17" s="969"/>
      <c r="J17" s="92"/>
      <c r="K17" s="18"/>
      <c r="L17" s="18"/>
      <c r="M17" s="18"/>
      <c r="N17" s="19">
        <v>4</v>
      </c>
      <c r="O17" s="971"/>
      <c r="P17" s="168"/>
      <c r="Q17" s="168"/>
    </row>
    <row r="18" spans="1:17" ht="25.5">
      <c r="A18" s="900"/>
      <c r="B18" s="929"/>
      <c r="C18" s="947">
        <v>4</v>
      </c>
      <c r="D18" s="950" t="s">
        <v>375</v>
      </c>
      <c r="E18" s="39" t="s">
        <v>555</v>
      </c>
      <c r="F18" s="962"/>
      <c r="G18" s="68">
        <v>0</v>
      </c>
      <c r="H18" s="964">
        <v>4</v>
      </c>
      <c r="I18" s="967"/>
      <c r="J18" s="90"/>
      <c r="K18" s="15">
        <v>0</v>
      </c>
      <c r="L18" s="15"/>
      <c r="M18" s="15"/>
      <c r="N18" s="16"/>
      <c r="O18" s="971"/>
      <c r="P18" s="168"/>
      <c r="Q18" s="168"/>
    </row>
    <row r="19" spans="1:17">
      <c r="A19" s="900"/>
      <c r="B19" s="929"/>
      <c r="C19" s="948"/>
      <c r="D19" s="938"/>
      <c r="E19" s="40" t="s">
        <v>378</v>
      </c>
      <c r="F19" s="962"/>
      <c r="G19" s="69">
        <v>1</v>
      </c>
      <c r="H19" s="965"/>
      <c r="I19" s="968"/>
      <c r="J19" s="91"/>
      <c r="K19" s="3">
        <v>1</v>
      </c>
      <c r="L19" s="3"/>
      <c r="M19" s="3"/>
      <c r="N19" s="17"/>
      <c r="O19" s="971"/>
      <c r="P19" s="168"/>
      <c r="Q19" s="168"/>
    </row>
    <row r="20" spans="1:17" ht="25.5">
      <c r="A20" s="900"/>
      <c r="B20" s="929"/>
      <c r="C20" s="948"/>
      <c r="D20" s="938"/>
      <c r="E20" s="40" t="s">
        <v>556</v>
      </c>
      <c r="F20" s="962"/>
      <c r="G20" s="69">
        <v>2</v>
      </c>
      <c r="H20" s="965"/>
      <c r="I20" s="968"/>
      <c r="J20" s="91"/>
      <c r="K20" s="3"/>
      <c r="L20" s="3">
        <v>2</v>
      </c>
      <c r="M20" s="3"/>
      <c r="N20" s="17"/>
      <c r="O20" s="971"/>
      <c r="P20" s="168"/>
      <c r="Q20" s="168"/>
    </row>
    <row r="21" spans="1:17">
      <c r="A21" s="900"/>
      <c r="B21" s="929"/>
      <c r="C21" s="948"/>
      <c r="D21" s="938"/>
      <c r="E21" s="40" t="s">
        <v>380</v>
      </c>
      <c r="F21" s="962"/>
      <c r="G21" s="69">
        <v>3</v>
      </c>
      <c r="H21" s="965"/>
      <c r="I21" s="968"/>
      <c r="J21" s="91"/>
      <c r="K21" s="3"/>
      <c r="L21" s="3"/>
      <c r="M21" s="3">
        <v>3</v>
      </c>
      <c r="N21" s="17"/>
      <c r="O21" s="971"/>
      <c r="P21" s="168"/>
      <c r="Q21" s="168"/>
    </row>
    <row r="22" spans="1:17" ht="26.25" thickBot="1">
      <c r="A22" s="955"/>
      <c r="B22" s="957"/>
      <c r="C22" s="949"/>
      <c r="D22" s="939"/>
      <c r="E22" s="41" t="s">
        <v>381</v>
      </c>
      <c r="F22" s="963"/>
      <c r="G22" s="70">
        <v>4</v>
      </c>
      <c r="H22" s="966"/>
      <c r="I22" s="969"/>
      <c r="J22" s="92"/>
      <c r="K22" s="18"/>
      <c r="L22" s="18"/>
      <c r="M22" s="18"/>
      <c r="N22" s="19">
        <v>4</v>
      </c>
      <c r="O22" s="972"/>
      <c r="P22" s="168"/>
      <c r="Q22" s="168"/>
    </row>
    <row r="23" spans="1:17" ht="15.75" thickBot="1">
      <c r="A23" s="104"/>
      <c r="B23" s="5"/>
      <c r="C23" s="5"/>
      <c r="D23" s="6"/>
      <c r="E23" s="24"/>
      <c r="F23" s="58"/>
      <c r="G23" s="71" t="s">
        <v>95</v>
      </c>
      <c r="H23" s="85">
        <f>SUM(H3:H21)</f>
        <v>16</v>
      </c>
      <c r="I23" s="102"/>
      <c r="J23" s="93"/>
      <c r="K23" s="25">
        <f>SUM(K3:K22)</f>
        <v>3</v>
      </c>
      <c r="L23" s="25">
        <f>SUM(L3:L22)</f>
        <v>7</v>
      </c>
      <c r="M23" s="26">
        <f>SUM(M3:M22)</f>
        <v>11</v>
      </c>
      <c r="N23" s="25">
        <f>SUM(N3:N22)-N16</f>
        <v>16</v>
      </c>
      <c r="O23" s="105"/>
      <c r="P23" s="168"/>
      <c r="Q23" s="168"/>
    </row>
    <row r="24" spans="1:17">
      <c r="A24" s="973">
        <v>2</v>
      </c>
      <c r="B24" s="974" t="s">
        <v>382</v>
      </c>
      <c r="C24" s="919">
        <v>1</v>
      </c>
      <c r="D24" s="924" t="s">
        <v>383</v>
      </c>
      <c r="E24" s="32" t="s">
        <v>384</v>
      </c>
      <c r="F24" s="975">
        <v>0.1</v>
      </c>
      <c r="G24" s="72">
        <v>0</v>
      </c>
      <c r="H24" s="964">
        <v>4</v>
      </c>
      <c r="I24" s="967"/>
      <c r="J24" s="87"/>
      <c r="K24" s="15">
        <v>0</v>
      </c>
      <c r="L24" s="15"/>
      <c r="M24" s="15"/>
      <c r="N24" s="16"/>
      <c r="O24" s="978">
        <f>F24*I44</f>
        <v>0</v>
      </c>
      <c r="P24" s="168"/>
      <c r="Q24" s="168"/>
    </row>
    <row r="25" spans="1:17">
      <c r="A25" s="900"/>
      <c r="B25" s="929"/>
      <c r="C25" s="920"/>
      <c r="D25" s="925"/>
      <c r="E25" s="33" t="s">
        <v>386</v>
      </c>
      <c r="F25" s="976"/>
      <c r="G25" s="73">
        <v>1</v>
      </c>
      <c r="H25" s="965"/>
      <c r="I25" s="968"/>
      <c r="J25" s="88"/>
      <c r="K25" s="3">
        <v>1</v>
      </c>
      <c r="L25" s="3"/>
      <c r="M25" s="3"/>
      <c r="N25" s="17"/>
      <c r="O25" s="979"/>
      <c r="P25" s="168"/>
      <c r="Q25" s="168"/>
    </row>
    <row r="26" spans="1:17">
      <c r="A26" s="900"/>
      <c r="B26" s="929"/>
      <c r="C26" s="920"/>
      <c r="D26" s="925"/>
      <c r="E26" s="33" t="s">
        <v>387</v>
      </c>
      <c r="F26" s="976"/>
      <c r="G26" s="73">
        <v>2</v>
      </c>
      <c r="H26" s="965"/>
      <c r="I26" s="968"/>
      <c r="J26" s="88"/>
      <c r="K26" s="3"/>
      <c r="L26" s="3">
        <v>2</v>
      </c>
      <c r="M26" s="3"/>
      <c r="N26" s="17"/>
      <c r="O26" s="979"/>
      <c r="P26" s="168"/>
      <c r="Q26" s="168"/>
    </row>
    <row r="27" spans="1:17">
      <c r="A27" s="900"/>
      <c r="B27" s="929"/>
      <c r="C27" s="920"/>
      <c r="D27" s="925"/>
      <c r="E27" s="33" t="s">
        <v>388</v>
      </c>
      <c r="F27" s="976"/>
      <c r="G27" s="73">
        <v>3</v>
      </c>
      <c r="H27" s="965"/>
      <c r="I27" s="968"/>
      <c r="J27" s="88"/>
      <c r="K27" s="3"/>
      <c r="L27" s="3"/>
      <c r="M27" s="3">
        <v>3</v>
      </c>
      <c r="N27" s="17"/>
      <c r="O27" s="979"/>
      <c r="P27" s="168"/>
      <c r="Q27" s="168"/>
    </row>
    <row r="28" spans="1:17" ht="15.75" thickBot="1">
      <c r="A28" s="900"/>
      <c r="B28" s="929"/>
      <c r="C28" s="921"/>
      <c r="D28" s="936"/>
      <c r="E28" s="34" t="s">
        <v>389</v>
      </c>
      <c r="F28" s="976"/>
      <c r="G28" s="74">
        <v>4</v>
      </c>
      <c r="H28" s="966"/>
      <c r="I28" s="969"/>
      <c r="J28" s="89"/>
      <c r="K28" s="18"/>
      <c r="L28" s="18"/>
      <c r="M28" s="18"/>
      <c r="N28" s="19">
        <v>4</v>
      </c>
      <c r="O28" s="979"/>
      <c r="P28" s="168"/>
      <c r="Q28" s="168"/>
    </row>
    <row r="29" spans="1:17" s="145" customFormat="1" ht="15" customHeight="1">
      <c r="A29" s="900"/>
      <c r="B29" s="929"/>
      <c r="C29" s="907">
        <v>2</v>
      </c>
      <c r="D29" s="924" t="s">
        <v>390</v>
      </c>
      <c r="E29" s="151" t="s">
        <v>391</v>
      </c>
      <c r="F29" s="976"/>
      <c r="G29" s="152">
        <v>0</v>
      </c>
      <c r="H29" s="981">
        <v>4</v>
      </c>
      <c r="I29" s="967"/>
      <c r="J29" s="153"/>
      <c r="K29" s="15">
        <v>0</v>
      </c>
      <c r="L29" s="15"/>
      <c r="M29" s="15"/>
      <c r="N29" s="16"/>
      <c r="O29" s="979"/>
      <c r="P29" s="144"/>
      <c r="Q29" s="144"/>
    </row>
    <row r="30" spans="1:17" s="145" customFormat="1">
      <c r="A30" s="900"/>
      <c r="B30" s="929"/>
      <c r="C30" s="908"/>
      <c r="D30" s="925"/>
      <c r="E30" s="37" t="s">
        <v>392</v>
      </c>
      <c r="F30" s="976"/>
      <c r="G30" s="66">
        <v>1</v>
      </c>
      <c r="H30" s="982"/>
      <c r="I30" s="968"/>
      <c r="J30" s="154"/>
      <c r="K30" s="3"/>
      <c r="L30" s="3"/>
      <c r="M30" s="3">
        <v>1</v>
      </c>
      <c r="N30" s="17"/>
      <c r="O30" s="979"/>
      <c r="P30" s="144"/>
      <c r="Q30" s="144"/>
    </row>
    <row r="31" spans="1:17" s="145" customFormat="1">
      <c r="A31" s="900"/>
      <c r="B31" s="929"/>
      <c r="C31" s="908"/>
      <c r="D31" s="925"/>
      <c r="E31" s="37" t="s">
        <v>393</v>
      </c>
      <c r="F31" s="976"/>
      <c r="G31" s="66">
        <v>2</v>
      </c>
      <c r="H31" s="982"/>
      <c r="I31" s="968"/>
      <c r="J31" s="154"/>
      <c r="K31" s="3"/>
      <c r="L31" s="3"/>
      <c r="M31" s="3">
        <v>2</v>
      </c>
      <c r="N31" s="17"/>
      <c r="O31" s="979"/>
      <c r="P31" s="144"/>
      <c r="Q31" s="144"/>
    </row>
    <row r="32" spans="1:17" s="145" customFormat="1">
      <c r="A32" s="900"/>
      <c r="B32" s="929"/>
      <c r="C32" s="908"/>
      <c r="D32" s="925"/>
      <c r="E32" s="37" t="s">
        <v>394</v>
      </c>
      <c r="F32" s="976"/>
      <c r="G32" s="66">
        <v>3</v>
      </c>
      <c r="H32" s="982"/>
      <c r="I32" s="968"/>
      <c r="J32" s="154"/>
      <c r="K32" s="3"/>
      <c r="L32" s="3"/>
      <c r="M32" s="3"/>
      <c r="N32" s="17">
        <v>3</v>
      </c>
      <c r="O32" s="979"/>
      <c r="P32" s="144"/>
      <c r="Q32" s="144"/>
    </row>
    <row r="33" spans="1:17" s="145" customFormat="1" ht="15.75" thickBot="1">
      <c r="A33" s="900"/>
      <c r="B33" s="929"/>
      <c r="C33" s="909"/>
      <c r="D33" s="936"/>
      <c r="E33" s="38" t="s">
        <v>395</v>
      </c>
      <c r="F33" s="976"/>
      <c r="G33" s="67">
        <v>4</v>
      </c>
      <c r="H33" s="983"/>
      <c r="I33" s="969"/>
      <c r="J33" s="97"/>
      <c r="K33" s="18"/>
      <c r="L33" s="18"/>
      <c r="M33" s="18"/>
      <c r="N33" s="19">
        <v>4</v>
      </c>
      <c r="O33" s="979"/>
      <c r="P33" s="144"/>
      <c r="Q33" s="144"/>
    </row>
    <row r="34" spans="1:17">
      <c r="A34" s="900"/>
      <c r="B34" s="929"/>
      <c r="C34" s="919">
        <v>3</v>
      </c>
      <c r="D34" s="910" t="s">
        <v>396</v>
      </c>
      <c r="E34" s="42" t="s">
        <v>397</v>
      </c>
      <c r="F34" s="976"/>
      <c r="G34" s="75">
        <v>0</v>
      </c>
      <c r="H34" s="964">
        <v>4</v>
      </c>
      <c r="I34" s="967"/>
      <c r="J34" s="94"/>
      <c r="K34" s="15">
        <v>0</v>
      </c>
      <c r="L34" s="15"/>
      <c r="M34" s="15"/>
      <c r="N34" s="16"/>
      <c r="O34" s="979"/>
      <c r="P34" s="168"/>
      <c r="Q34" s="168"/>
    </row>
    <row r="35" spans="1:17">
      <c r="A35" s="900"/>
      <c r="B35" s="929"/>
      <c r="C35" s="920"/>
      <c r="D35" s="911"/>
      <c r="E35" s="43" t="s">
        <v>398</v>
      </c>
      <c r="F35" s="976"/>
      <c r="G35" s="76">
        <v>1</v>
      </c>
      <c r="H35" s="965"/>
      <c r="I35" s="968"/>
      <c r="J35" s="95"/>
      <c r="K35" s="3"/>
      <c r="L35" s="3">
        <v>1</v>
      </c>
      <c r="M35" s="3"/>
      <c r="N35" s="17"/>
      <c r="O35" s="979"/>
      <c r="P35" s="168"/>
      <c r="Q35" s="168"/>
    </row>
    <row r="36" spans="1:17" ht="25.5">
      <c r="A36" s="900"/>
      <c r="B36" s="929"/>
      <c r="C36" s="920"/>
      <c r="D36" s="911"/>
      <c r="E36" s="43" t="s">
        <v>399</v>
      </c>
      <c r="F36" s="976"/>
      <c r="G36" s="76">
        <v>2</v>
      </c>
      <c r="H36" s="965"/>
      <c r="I36" s="968"/>
      <c r="J36" s="95"/>
      <c r="K36" s="3"/>
      <c r="L36" s="3"/>
      <c r="M36" s="3">
        <v>2</v>
      </c>
      <c r="N36" s="17"/>
      <c r="O36" s="979"/>
      <c r="P36" s="168"/>
      <c r="Q36" s="168"/>
    </row>
    <row r="37" spans="1:17" ht="25.5">
      <c r="A37" s="900"/>
      <c r="B37" s="929"/>
      <c r="C37" s="920"/>
      <c r="D37" s="911"/>
      <c r="E37" s="43" t="s">
        <v>400</v>
      </c>
      <c r="F37" s="976"/>
      <c r="G37" s="76">
        <v>3</v>
      </c>
      <c r="H37" s="965"/>
      <c r="I37" s="968"/>
      <c r="J37" s="95"/>
      <c r="K37" s="3"/>
      <c r="L37" s="3"/>
      <c r="M37" s="3"/>
      <c r="N37" s="17">
        <v>3</v>
      </c>
      <c r="O37" s="979"/>
      <c r="P37" s="168"/>
      <c r="Q37" s="168"/>
    </row>
    <row r="38" spans="1:17" ht="15.75" thickBot="1">
      <c r="A38" s="900"/>
      <c r="B38" s="929"/>
      <c r="C38" s="921"/>
      <c r="D38" s="912"/>
      <c r="E38" s="44" t="s">
        <v>401</v>
      </c>
      <c r="F38" s="976"/>
      <c r="G38" s="77">
        <v>4</v>
      </c>
      <c r="H38" s="966"/>
      <c r="I38" s="969"/>
      <c r="J38" s="96"/>
      <c r="K38" s="18"/>
      <c r="L38" s="18"/>
      <c r="M38" s="18"/>
      <c r="N38" s="19">
        <v>4</v>
      </c>
      <c r="O38" s="979"/>
      <c r="P38" s="168"/>
      <c r="Q38" s="168"/>
    </row>
    <row r="39" spans="1:17">
      <c r="A39" s="900"/>
      <c r="B39" s="929"/>
      <c r="C39" s="907">
        <v>4</v>
      </c>
      <c r="D39" s="958" t="s">
        <v>402</v>
      </c>
      <c r="E39" s="45" t="s">
        <v>403</v>
      </c>
      <c r="F39" s="976"/>
      <c r="G39" s="78">
        <v>0</v>
      </c>
      <c r="H39" s="964">
        <v>4</v>
      </c>
      <c r="I39" s="967"/>
      <c r="J39" s="94"/>
      <c r="K39" s="15">
        <v>0</v>
      </c>
      <c r="L39" s="15"/>
      <c r="M39" s="15"/>
      <c r="N39" s="16"/>
      <c r="O39" s="979"/>
      <c r="P39" s="168"/>
      <c r="Q39" s="168"/>
    </row>
    <row r="40" spans="1:17">
      <c r="A40" s="900"/>
      <c r="B40" s="929"/>
      <c r="C40" s="908"/>
      <c r="D40" s="959"/>
      <c r="E40" s="46" t="s">
        <v>405</v>
      </c>
      <c r="F40" s="976"/>
      <c r="G40" s="79">
        <v>1</v>
      </c>
      <c r="H40" s="965"/>
      <c r="I40" s="968"/>
      <c r="J40" s="95"/>
      <c r="K40" s="3">
        <v>1</v>
      </c>
      <c r="L40" s="3"/>
      <c r="M40" s="3"/>
      <c r="N40" s="17"/>
      <c r="O40" s="979"/>
      <c r="P40" s="168"/>
      <c r="Q40" s="168"/>
    </row>
    <row r="41" spans="1:17">
      <c r="A41" s="900"/>
      <c r="B41" s="929"/>
      <c r="C41" s="908"/>
      <c r="D41" s="959"/>
      <c r="E41" s="43" t="s">
        <v>406</v>
      </c>
      <c r="F41" s="976"/>
      <c r="G41" s="76">
        <v>2</v>
      </c>
      <c r="H41" s="965"/>
      <c r="I41" s="968"/>
      <c r="J41" s="95"/>
      <c r="K41" s="3"/>
      <c r="L41" s="3">
        <v>2</v>
      </c>
      <c r="M41" s="3"/>
      <c r="N41" s="17"/>
      <c r="O41" s="979"/>
      <c r="P41" s="168"/>
      <c r="Q41" s="168"/>
    </row>
    <row r="42" spans="1:17">
      <c r="A42" s="900"/>
      <c r="B42" s="929"/>
      <c r="C42" s="908"/>
      <c r="D42" s="959"/>
      <c r="E42" s="37" t="s">
        <v>407</v>
      </c>
      <c r="F42" s="976"/>
      <c r="G42" s="76">
        <v>3</v>
      </c>
      <c r="H42" s="965"/>
      <c r="I42" s="968"/>
      <c r="J42" s="95"/>
      <c r="K42" s="3"/>
      <c r="L42" s="3"/>
      <c r="M42" s="3">
        <v>3</v>
      </c>
      <c r="N42" s="17"/>
      <c r="O42" s="979"/>
      <c r="P42" s="168"/>
      <c r="Q42" s="168"/>
    </row>
    <row r="43" spans="1:17" ht="26.25" thickBot="1">
      <c r="A43" s="955"/>
      <c r="B43" s="957"/>
      <c r="C43" s="909"/>
      <c r="D43" s="960"/>
      <c r="E43" s="38" t="s">
        <v>408</v>
      </c>
      <c r="F43" s="977"/>
      <c r="G43" s="67">
        <v>4</v>
      </c>
      <c r="H43" s="966"/>
      <c r="I43" s="969"/>
      <c r="J43" s="97"/>
      <c r="K43" s="18"/>
      <c r="L43" s="18"/>
      <c r="M43" s="18"/>
      <c r="N43" s="19">
        <v>4</v>
      </c>
      <c r="O43" s="980"/>
      <c r="P43" s="168"/>
      <c r="Q43" s="168"/>
    </row>
    <row r="44" spans="1:17" ht="15.75" thickBot="1">
      <c r="A44" s="104"/>
      <c r="B44" s="5"/>
      <c r="C44" s="7"/>
      <c r="D44" s="8"/>
      <c r="E44" s="31"/>
      <c r="F44" s="59"/>
      <c r="G44" s="80" t="s">
        <v>95</v>
      </c>
      <c r="H44" s="85">
        <f>SUM(H24:H42)</f>
        <v>16</v>
      </c>
      <c r="I44" s="102"/>
      <c r="J44" s="98"/>
      <c r="K44" s="25">
        <f>SUM(K24:K43)</f>
        <v>2</v>
      </c>
      <c r="L44" s="25">
        <f>SUM(L24:L43)</f>
        <v>5</v>
      </c>
      <c r="M44" s="25">
        <f>SUM(M24:M43)-M30</f>
        <v>10</v>
      </c>
      <c r="N44" s="25">
        <f>SUM(N24:N43)-N32-N37</f>
        <v>16</v>
      </c>
      <c r="O44" s="106"/>
      <c r="P44" s="168"/>
      <c r="Q44" s="168"/>
    </row>
    <row r="45" spans="1:17" ht="25.5">
      <c r="A45" s="954">
        <v>3</v>
      </c>
      <c r="B45" s="956" t="s">
        <v>18</v>
      </c>
      <c r="C45" s="919">
        <v>1</v>
      </c>
      <c r="D45" s="924" t="s">
        <v>219</v>
      </c>
      <c r="E45" s="32" t="s">
        <v>557</v>
      </c>
      <c r="F45" s="961">
        <v>0.05</v>
      </c>
      <c r="G45" s="72">
        <v>0</v>
      </c>
      <c r="H45" s="990">
        <v>4</v>
      </c>
      <c r="I45" s="993"/>
      <c r="J45" s="87"/>
      <c r="K45" s="47">
        <v>0</v>
      </c>
      <c r="L45" s="47"/>
      <c r="M45" s="47"/>
      <c r="N45" s="48"/>
      <c r="O45" s="970">
        <f>I55*F45</f>
        <v>0</v>
      </c>
      <c r="P45" s="168"/>
      <c r="Q45" s="168"/>
    </row>
    <row r="46" spans="1:17" ht="25.5">
      <c r="A46" s="900"/>
      <c r="B46" s="929"/>
      <c r="C46" s="920"/>
      <c r="D46" s="925"/>
      <c r="E46" s="33" t="s">
        <v>558</v>
      </c>
      <c r="F46" s="962"/>
      <c r="G46" s="73">
        <v>1</v>
      </c>
      <c r="H46" s="991"/>
      <c r="I46" s="994"/>
      <c r="J46" s="88"/>
      <c r="K46" s="10"/>
      <c r="L46" s="10">
        <v>1</v>
      </c>
      <c r="M46" s="10"/>
      <c r="N46" s="49"/>
      <c r="O46" s="971"/>
      <c r="P46" s="168"/>
      <c r="Q46" s="168"/>
    </row>
    <row r="47" spans="1:17">
      <c r="A47" s="900"/>
      <c r="B47" s="929"/>
      <c r="C47" s="920"/>
      <c r="D47" s="925"/>
      <c r="E47" s="33" t="s">
        <v>197</v>
      </c>
      <c r="F47" s="962"/>
      <c r="G47" s="73">
        <v>2</v>
      </c>
      <c r="H47" s="991"/>
      <c r="I47" s="994"/>
      <c r="J47" s="88"/>
      <c r="K47" s="10"/>
      <c r="L47" s="10"/>
      <c r="M47" s="10">
        <v>2</v>
      </c>
      <c r="N47" s="49"/>
      <c r="O47" s="971"/>
      <c r="P47" s="168"/>
      <c r="Q47" s="168"/>
    </row>
    <row r="48" spans="1:17" ht="25.5">
      <c r="A48" s="900"/>
      <c r="B48" s="929"/>
      <c r="C48" s="920"/>
      <c r="D48" s="925"/>
      <c r="E48" s="33" t="s">
        <v>198</v>
      </c>
      <c r="F48" s="962"/>
      <c r="G48" s="73">
        <v>3</v>
      </c>
      <c r="H48" s="991"/>
      <c r="I48" s="994"/>
      <c r="J48" s="88"/>
      <c r="K48" s="10"/>
      <c r="L48" s="10"/>
      <c r="M48" s="10"/>
      <c r="N48" s="49">
        <v>3</v>
      </c>
      <c r="O48" s="971"/>
      <c r="P48" s="168"/>
      <c r="Q48" s="168"/>
    </row>
    <row r="49" spans="1:17" ht="26.25" thickBot="1">
      <c r="A49" s="900"/>
      <c r="B49" s="929"/>
      <c r="C49" s="921"/>
      <c r="D49" s="936"/>
      <c r="E49" s="34" t="s">
        <v>223</v>
      </c>
      <c r="F49" s="962"/>
      <c r="G49" s="74">
        <v>4</v>
      </c>
      <c r="H49" s="992"/>
      <c r="I49" s="995"/>
      <c r="J49" s="89"/>
      <c r="K49" s="50"/>
      <c r="L49" s="50"/>
      <c r="M49" s="50"/>
      <c r="N49" s="51">
        <v>4</v>
      </c>
      <c r="O49" s="971"/>
      <c r="P49" s="168"/>
      <c r="Q49" s="168"/>
    </row>
    <row r="50" spans="1:17">
      <c r="A50" s="900"/>
      <c r="B50" s="929"/>
      <c r="C50" s="919">
        <v>2</v>
      </c>
      <c r="D50" s="958" t="s">
        <v>409</v>
      </c>
      <c r="E50" s="35" t="s">
        <v>410</v>
      </c>
      <c r="F50" s="962"/>
      <c r="G50" s="64">
        <v>0</v>
      </c>
      <c r="H50" s="990">
        <v>4</v>
      </c>
      <c r="I50" s="993"/>
      <c r="J50" s="87"/>
      <c r="K50" s="47">
        <v>0</v>
      </c>
      <c r="L50" s="47"/>
      <c r="M50" s="47"/>
      <c r="N50" s="48"/>
      <c r="O50" s="971"/>
      <c r="P50" s="168"/>
      <c r="Q50" s="168"/>
    </row>
    <row r="51" spans="1:17">
      <c r="A51" s="900"/>
      <c r="B51" s="929"/>
      <c r="C51" s="920"/>
      <c r="D51" s="959"/>
      <c r="E51" s="36" t="s">
        <v>412</v>
      </c>
      <c r="F51" s="962"/>
      <c r="G51" s="65">
        <v>1</v>
      </c>
      <c r="H51" s="991"/>
      <c r="I51" s="994"/>
      <c r="J51" s="88"/>
      <c r="K51" s="10"/>
      <c r="L51" s="10">
        <v>1</v>
      </c>
      <c r="M51" s="10"/>
      <c r="N51" s="49"/>
      <c r="O51" s="971"/>
      <c r="P51" s="168"/>
      <c r="Q51" s="168"/>
    </row>
    <row r="52" spans="1:17">
      <c r="A52" s="900"/>
      <c r="B52" s="929"/>
      <c r="C52" s="920"/>
      <c r="D52" s="959"/>
      <c r="E52" s="33" t="s">
        <v>193</v>
      </c>
      <c r="F52" s="962"/>
      <c r="G52" s="73">
        <v>2</v>
      </c>
      <c r="H52" s="991"/>
      <c r="I52" s="994"/>
      <c r="J52" s="88"/>
      <c r="K52" s="10"/>
      <c r="L52" s="10"/>
      <c r="M52" s="10">
        <v>2</v>
      </c>
      <c r="N52" s="49"/>
      <c r="O52" s="971"/>
      <c r="P52" s="168"/>
      <c r="Q52" s="168"/>
    </row>
    <row r="53" spans="1:17">
      <c r="A53" s="900"/>
      <c r="B53" s="929"/>
      <c r="C53" s="920"/>
      <c r="D53" s="959"/>
      <c r="E53" s="37" t="s">
        <v>194</v>
      </c>
      <c r="F53" s="962"/>
      <c r="G53" s="73">
        <v>3</v>
      </c>
      <c r="H53" s="991"/>
      <c r="I53" s="994"/>
      <c r="J53" s="88"/>
      <c r="K53" s="10"/>
      <c r="L53" s="10"/>
      <c r="M53" s="10">
        <v>3</v>
      </c>
      <c r="N53" s="49"/>
      <c r="O53" s="971"/>
      <c r="P53" s="168"/>
      <c r="Q53" s="168"/>
    </row>
    <row r="54" spans="1:17" ht="26.25" thickBot="1">
      <c r="A54" s="984"/>
      <c r="B54" s="985"/>
      <c r="C54" s="921"/>
      <c r="D54" s="960"/>
      <c r="E54" s="38" t="s">
        <v>413</v>
      </c>
      <c r="F54" s="986"/>
      <c r="G54" s="67">
        <v>4</v>
      </c>
      <c r="H54" s="992"/>
      <c r="I54" s="995"/>
      <c r="J54" s="89"/>
      <c r="K54" s="50"/>
      <c r="L54" s="50"/>
      <c r="M54" s="50"/>
      <c r="N54" s="51">
        <v>4</v>
      </c>
      <c r="O54" s="972"/>
      <c r="P54" s="168"/>
      <c r="Q54" s="168"/>
    </row>
    <row r="55" spans="1:17" ht="15.75" thickBot="1">
      <c r="A55" s="107"/>
      <c r="B55" s="11"/>
      <c r="C55" s="12"/>
      <c r="D55" s="8"/>
      <c r="E55" s="31"/>
      <c r="F55" s="60"/>
      <c r="G55" s="80" t="s">
        <v>95</v>
      </c>
      <c r="H55" s="86">
        <f>SUM(H45:H53)</f>
        <v>8</v>
      </c>
      <c r="I55" s="103"/>
      <c r="J55" s="98"/>
      <c r="K55" s="30">
        <f>SUM(K45:K54)</f>
        <v>0</v>
      </c>
      <c r="L55" s="30">
        <f>SUM(L45:L54)</f>
        <v>2</v>
      </c>
      <c r="M55" s="30">
        <f>SUM(M45:M54)-M52</f>
        <v>5</v>
      </c>
      <c r="N55" s="30">
        <f>SUM(N45:N54)-N48</f>
        <v>8</v>
      </c>
      <c r="O55" s="108"/>
      <c r="P55" s="168"/>
      <c r="Q55" s="168"/>
    </row>
    <row r="56" spans="1:17">
      <c r="A56" s="954">
        <v>4</v>
      </c>
      <c r="B56" s="956" t="s">
        <v>414</v>
      </c>
      <c r="C56" s="919">
        <v>1</v>
      </c>
      <c r="D56" s="950" t="s">
        <v>415</v>
      </c>
      <c r="E56" s="39" t="s">
        <v>559</v>
      </c>
      <c r="F56" s="987">
        <v>0.1</v>
      </c>
      <c r="G56" s="68">
        <v>0</v>
      </c>
      <c r="H56" s="964">
        <v>4</v>
      </c>
      <c r="I56" s="967"/>
      <c r="J56" s="90"/>
      <c r="K56" s="15">
        <v>0</v>
      </c>
      <c r="L56" s="15"/>
      <c r="M56" s="15"/>
      <c r="N56" s="52"/>
      <c r="O56" s="970">
        <f>H71*F56</f>
        <v>1.2000000000000002</v>
      </c>
      <c r="P56" s="168"/>
      <c r="Q56" s="168"/>
    </row>
    <row r="57" spans="1:17">
      <c r="A57" s="900"/>
      <c r="B57" s="929"/>
      <c r="C57" s="920"/>
      <c r="D57" s="938"/>
      <c r="E57" s="40" t="s">
        <v>458</v>
      </c>
      <c r="F57" s="988"/>
      <c r="G57" s="69">
        <v>1</v>
      </c>
      <c r="H57" s="965"/>
      <c r="I57" s="968"/>
      <c r="J57" s="91"/>
      <c r="K57" s="3"/>
      <c r="L57" s="3">
        <v>1</v>
      </c>
      <c r="M57" s="3"/>
      <c r="N57" s="53"/>
      <c r="O57" s="971"/>
      <c r="P57" s="168"/>
      <c r="Q57" s="168"/>
    </row>
    <row r="58" spans="1:17">
      <c r="A58" s="900"/>
      <c r="B58" s="929"/>
      <c r="C58" s="920"/>
      <c r="D58" s="938"/>
      <c r="E58" s="40" t="s">
        <v>560</v>
      </c>
      <c r="F58" s="988"/>
      <c r="G58" s="69">
        <v>2</v>
      </c>
      <c r="H58" s="965"/>
      <c r="I58" s="968"/>
      <c r="J58" s="91"/>
      <c r="K58" s="3"/>
      <c r="L58" s="3"/>
      <c r="M58" s="3">
        <v>2</v>
      </c>
      <c r="N58" s="53"/>
      <c r="O58" s="971"/>
      <c r="P58" s="168"/>
      <c r="Q58" s="168"/>
    </row>
    <row r="59" spans="1:17">
      <c r="A59" s="900"/>
      <c r="B59" s="929"/>
      <c r="C59" s="920"/>
      <c r="D59" s="938"/>
      <c r="E59" s="40" t="s">
        <v>561</v>
      </c>
      <c r="F59" s="988"/>
      <c r="G59" s="69">
        <v>3</v>
      </c>
      <c r="H59" s="965"/>
      <c r="I59" s="968"/>
      <c r="J59" s="91"/>
      <c r="K59" s="3"/>
      <c r="L59" s="3"/>
      <c r="M59" s="3"/>
      <c r="N59" s="53">
        <v>3</v>
      </c>
      <c r="O59" s="971"/>
      <c r="P59" s="168"/>
      <c r="Q59" s="168"/>
    </row>
    <row r="60" spans="1:17" ht="15.75" thickBot="1">
      <c r="A60" s="900"/>
      <c r="B60" s="929"/>
      <c r="C60" s="921"/>
      <c r="D60" s="939"/>
      <c r="E60" s="41" t="s">
        <v>420</v>
      </c>
      <c r="F60" s="988"/>
      <c r="G60" s="70">
        <v>4</v>
      </c>
      <c r="H60" s="966"/>
      <c r="I60" s="969"/>
      <c r="J60" s="92"/>
      <c r="K60" s="18"/>
      <c r="L60" s="18"/>
      <c r="M60" s="18"/>
      <c r="N60" s="54">
        <v>4</v>
      </c>
      <c r="O60" s="971"/>
      <c r="P60" s="168"/>
      <c r="Q60" s="168"/>
    </row>
    <row r="61" spans="1:17">
      <c r="A61" s="900"/>
      <c r="B61" s="929"/>
      <c r="C61" s="919">
        <v>2</v>
      </c>
      <c r="D61" s="924" t="s">
        <v>421</v>
      </c>
      <c r="E61" s="32" t="s">
        <v>422</v>
      </c>
      <c r="F61" s="988"/>
      <c r="G61" s="72">
        <v>0</v>
      </c>
      <c r="H61" s="964">
        <v>4</v>
      </c>
      <c r="I61" s="967"/>
      <c r="J61" s="87"/>
      <c r="K61" s="15">
        <v>0</v>
      </c>
      <c r="L61" s="15"/>
      <c r="M61" s="15"/>
      <c r="N61" s="52"/>
      <c r="O61" s="971"/>
      <c r="P61" s="168"/>
      <c r="Q61" s="168"/>
    </row>
    <row r="62" spans="1:17">
      <c r="A62" s="900"/>
      <c r="B62" s="929"/>
      <c r="C62" s="920"/>
      <c r="D62" s="925"/>
      <c r="E62" s="33" t="s">
        <v>423</v>
      </c>
      <c r="F62" s="988"/>
      <c r="G62" s="73">
        <v>1</v>
      </c>
      <c r="H62" s="965"/>
      <c r="I62" s="968"/>
      <c r="J62" s="88"/>
      <c r="K62" s="3"/>
      <c r="L62" s="3">
        <v>1</v>
      </c>
      <c r="M62" s="3"/>
      <c r="N62" s="53"/>
      <c r="O62" s="971"/>
      <c r="P62" s="168"/>
      <c r="Q62" s="168"/>
    </row>
    <row r="63" spans="1:17">
      <c r="A63" s="900"/>
      <c r="B63" s="929"/>
      <c r="C63" s="920"/>
      <c r="D63" s="925"/>
      <c r="E63" s="33" t="s">
        <v>424</v>
      </c>
      <c r="F63" s="988"/>
      <c r="G63" s="73">
        <v>2</v>
      </c>
      <c r="H63" s="965"/>
      <c r="I63" s="968"/>
      <c r="J63" s="88"/>
      <c r="K63" s="3"/>
      <c r="L63" s="3"/>
      <c r="M63" s="3">
        <v>2</v>
      </c>
      <c r="N63" s="53"/>
      <c r="O63" s="971"/>
      <c r="P63" s="168"/>
      <c r="Q63" s="168"/>
    </row>
    <row r="64" spans="1:17" ht="25.5">
      <c r="A64" s="900"/>
      <c r="B64" s="929"/>
      <c r="C64" s="920"/>
      <c r="D64" s="925"/>
      <c r="E64" s="33" t="s">
        <v>425</v>
      </c>
      <c r="F64" s="988"/>
      <c r="G64" s="73">
        <v>3</v>
      </c>
      <c r="H64" s="965"/>
      <c r="I64" s="968"/>
      <c r="J64" s="88"/>
      <c r="K64" s="3"/>
      <c r="L64" s="3"/>
      <c r="M64" s="3"/>
      <c r="N64" s="53">
        <v>3</v>
      </c>
      <c r="O64" s="971"/>
      <c r="P64" s="168"/>
      <c r="Q64" s="168"/>
    </row>
    <row r="65" spans="1:17" ht="26.25" thickBot="1">
      <c r="A65" s="900"/>
      <c r="B65" s="929"/>
      <c r="C65" s="921"/>
      <c r="D65" s="936"/>
      <c r="E65" s="34" t="s">
        <v>426</v>
      </c>
      <c r="F65" s="988"/>
      <c r="G65" s="74">
        <v>4</v>
      </c>
      <c r="H65" s="966"/>
      <c r="I65" s="969"/>
      <c r="J65" s="89"/>
      <c r="K65" s="18"/>
      <c r="L65" s="18"/>
      <c r="M65" s="18"/>
      <c r="N65" s="54">
        <v>4</v>
      </c>
      <c r="O65" s="971"/>
      <c r="P65" s="168"/>
      <c r="Q65" s="168"/>
    </row>
    <row r="66" spans="1:17">
      <c r="A66" s="900"/>
      <c r="B66" s="929"/>
      <c r="C66" s="919">
        <v>3</v>
      </c>
      <c r="D66" s="958" t="s">
        <v>562</v>
      </c>
      <c r="E66" s="35" t="s">
        <v>563</v>
      </c>
      <c r="F66" s="988"/>
      <c r="G66" s="64">
        <v>0</v>
      </c>
      <c r="H66" s="964">
        <v>4</v>
      </c>
      <c r="I66" s="967"/>
      <c r="J66" s="87"/>
      <c r="K66" s="15">
        <v>0</v>
      </c>
      <c r="L66" s="15"/>
      <c r="M66" s="15"/>
      <c r="N66" s="16"/>
      <c r="O66" s="971"/>
      <c r="P66" s="168"/>
      <c r="Q66" s="168"/>
    </row>
    <row r="67" spans="1:17">
      <c r="A67" s="900"/>
      <c r="B67" s="929"/>
      <c r="C67" s="920"/>
      <c r="D67" s="959"/>
      <c r="E67" s="36" t="s">
        <v>564</v>
      </c>
      <c r="F67" s="988"/>
      <c r="G67" s="65">
        <v>1</v>
      </c>
      <c r="H67" s="965"/>
      <c r="I67" s="968"/>
      <c r="J67" s="88"/>
      <c r="K67" s="3">
        <v>1</v>
      </c>
      <c r="L67" s="3"/>
      <c r="M67" s="3"/>
      <c r="N67" s="17"/>
      <c r="O67" s="971"/>
      <c r="P67" s="168"/>
      <c r="Q67" s="168"/>
    </row>
    <row r="68" spans="1:17">
      <c r="A68" s="900"/>
      <c r="B68" s="929"/>
      <c r="C68" s="920"/>
      <c r="D68" s="959"/>
      <c r="E68" s="33" t="s">
        <v>565</v>
      </c>
      <c r="F68" s="988"/>
      <c r="G68" s="73">
        <v>2</v>
      </c>
      <c r="H68" s="965"/>
      <c r="I68" s="968"/>
      <c r="J68" s="88"/>
      <c r="K68" s="3"/>
      <c r="L68" s="3">
        <v>2</v>
      </c>
      <c r="M68" s="3"/>
      <c r="N68" s="17"/>
      <c r="O68" s="971"/>
      <c r="P68" s="168"/>
      <c r="Q68" s="168"/>
    </row>
    <row r="69" spans="1:17" ht="25.5">
      <c r="A69" s="900"/>
      <c r="B69" s="929"/>
      <c r="C69" s="920"/>
      <c r="D69" s="959"/>
      <c r="E69" s="33" t="s">
        <v>566</v>
      </c>
      <c r="F69" s="988"/>
      <c r="G69" s="73">
        <v>3</v>
      </c>
      <c r="H69" s="965"/>
      <c r="I69" s="968"/>
      <c r="J69" s="88"/>
      <c r="K69" s="3"/>
      <c r="L69" s="3"/>
      <c r="M69" s="3">
        <v>3</v>
      </c>
      <c r="N69" s="17"/>
      <c r="O69" s="971"/>
      <c r="P69" s="168"/>
      <c r="Q69" s="168"/>
    </row>
    <row r="70" spans="1:17" ht="26.25" thickBot="1">
      <c r="A70" s="984"/>
      <c r="B70" s="985"/>
      <c r="C70" s="921"/>
      <c r="D70" s="960"/>
      <c r="E70" s="34" t="s">
        <v>567</v>
      </c>
      <c r="F70" s="989"/>
      <c r="G70" s="81">
        <v>4</v>
      </c>
      <c r="H70" s="966"/>
      <c r="I70" s="969"/>
      <c r="J70" s="99"/>
      <c r="K70" s="55"/>
      <c r="L70" s="55"/>
      <c r="M70" s="55"/>
      <c r="N70" s="56">
        <v>4</v>
      </c>
      <c r="O70" s="972"/>
      <c r="P70" s="168"/>
      <c r="Q70" s="168"/>
    </row>
    <row r="71" spans="1:17" ht="15.75" thickBot="1">
      <c r="A71" s="104"/>
      <c r="B71" s="5"/>
      <c r="C71" s="7"/>
      <c r="D71" s="8"/>
      <c r="E71" s="31"/>
      <c r="F71" s="61"/>
      <c r="G71" s="80" t="s">
        <v>95</v>
      </c>
      <c r="H71" s="85">
        <f>SUM(H56:H69)</f>
        <v>12</v>
      </c>
      <c r="I71" s="85"/>
      <c r="J71" s="98"/>
      <c r="K71" s="25">
        <f>SUM(K56:K70)</f>
        <v>1</v>
      </c>
      <c r="L71" s="25">
        <f>SUM(L56:L70)</f>
        <v>4</v>
      </c>
      <c r="M71" s="25">
        <f>SUM(M56:M70)</f>
        <v>7</v>
      </c>
      <c r="N71" s="25">
        <f>SUM(N56:N70)-N59-N64</f>
        <v>12</v>
      </c>
      <c r="O71" s="109"/>
      <c r="P71" s="168"/>
      <c r="Q71" s="168"/>
    </row>
    <row r="72" spans="1:17" ht="25.5">
      <c r="A72" s="954">
        <v>5</v>
      </c>
      <c r="B72" s="956" t="s">
        <v>434</v>
      </c>
      <c r="C72" s="919">
        <v>1</v>
      </c>
      <c r="D72" s="910" t="s">
        <v>435</v>
      </c>
      <c r="E72" s="42" t="s">
        <v>436</v>
      </c>
      <c r="F72" s="999">
        <v>0.15</v>
      </c>
      <c r="G72" s="75">
        <v>0</v>
      </c>
      <c r="H72" s="964">
        <v>4</v>
      </c>
      <c r="I72" s="967"/>
      <c r="J72" s="94"/>
      <c r="K72" s="15">
        <v>0</v>
      </c>
      <c r="L72" s="15"/>
      <c r="M72" s="15"/>
      <c r="N72" s="16"/>
      <c r="O72" s="979">
        <f>I97*F72</f>
        <v>0</v>
      </c>
      <c r="P72" s="168"/>
      <c r="Q72" s="168"/>
    </row>
    <row r="73" spans="1:17">
      <c r="A73" s="900"/>
      <c r="B73" s="929"/>
      <c r="C73" s="920"/>
      <c r="D73" s="911"/>
      <c r="E73" s="43" t="s">
        <v>438</v>
      </c>
      <c r="F73" s="1000"/>
      <c r="G73" s="76">
        <v>1</v>
      </c>
      <c r="H73" s="965"/>
      <c r="I73" s="968"/>
      <c r="J73" s="95"/>
      <c r="K73" s="3"/>
      <c r="L73" s="3">
        <v>1</v>
      </c>
      <c r="M73" s="3"/>
      <c r="N73" s="17"/>
      <c r="O73" s="979"/>
      <c r="P73" s="168"/>
      <c r="Q73" s="168"/>
    </row>
    <row r="74" spans="1:17" ht="25.5">
      <c r="A74" s="900"/>
      <c r="B74" s="929"/>
      <c r="C74" s="920"/>
      <c r="D74" s="911"/>
      <c r="E74" s="43" t="s">
        <v>439</v>
      </c>
      <c r="F74" s="1000"/>
      <c r="G74" s="76">
        <v>2</v>
      </c>
      <c r="H74" s="965"/>
      <c r="I74" s="968"/>
      <c r="J74" s="95"/>
      <c r="K74" s="3"/>
      <c r="L74" s="3"/>
      <c r="M74" s="3">
        <v>2</v>
      </c>
      <c r="N74" s="17"/>
      <c r="O74" s="979"/>
      <c r="P74" s="168"/>
      <c r="Q74" s="168"/>
    </row>
    <row r="75" spans="1:17" ht="25.5">
      <c r="A75" s="900"/>
      <c r="B75" s="929"/>
      <c r="C75" s="920"/>
      <c r="D75" s="911"/>
      <c r="E75" s="43" t="s">
        <v>440</v>
      </c>
      <c r="F75" s="1000"/>
      <c r="G75" s="76">
        <v>3</v>
      </c>
      <c r="H75" s="965"/>
      <c r="I75" s="968"/>
      <c r="J75" s="95"/>
      <c r="K75" s="3"/>
      <c r="L75" s="3"/>
      <c r="M75" s="3"/>
      <c r="N75" s="17">
        <v>3</v>
      </c>
      <c r="O75" s="979"/>
      <c r="P75" s="168"/>
      <c r="Q75" s="168"/>
    </row>
    <row r="76" spans="1:17" ht="26.25" thickBot="1">
      <c r="A76" s="900"/>
      <c r="B76" s="929"/>
      <c r="C76" s="921"/>
      <c r="D76" s="912"/>
      <c r="E76" s="44" t="s">
        <v>441</v>
      </c>
      <c r="F76" s="1000"/>
      <c r="G76" s="77">
        <v>4</v>
      </c>
      <c r="H76" s="966"/>
      <c r="I76" s="969"/>
      <c r="J76" s="96"/>
      <c r="K76" s="18"/>
      <c r="L76" s="18"/>
      <c r="M76" s="18"/>
      <c r="N76" s="19">
        <v>4</v>
      </c>
      <c r="O76" s="979"/>
      <c r="P76" s="168"/>
      <c r="Q76" s="168"/>
    </row>
    <row r="77" spans="1:17" ht="25.5">
      <c r="A77" s="900"/>
      <c r="B77" s="929"/>
      <c r="C77" s="919">
        <v>2</v>
      </c>
      <c r="D77" s="996" t="s">
        <v>276</v>
      </c>
      <c r="E77" s="45" t="s">
        <v>442</v>
      </c>
      <c r="F77" s="1000"/>
      <c r="G77" s="78">
        <v>0</v>
      </c>
      <c r="H77" s="964">
        <v>4</v>
      </c>
      <c r="I77" s="967"/>
      <c r="J77" s="90"/>
      <c r="K77" s="15">
        <v>0</v>
      </c>
      <c r="L77" s="15"/>
      <c r="M77" s="15"/>
      <c r="N77" s="16"/>
      <c r="O77" s="979"/>
      <c r="P77" s="168"/>
      <c r="Q77" s="168"/>
    </row>
    <row r="78" spans="1:17">
      <c r="A78" s="900"/>
      <c r="B78" s="929"/>
      <c r="C78" s="920"/>
      <c r="D78" s="997"/>
      <c r="E78" s="46" t="s">
        <v>444</v>
      </c>
      <c r="F78" s="1000"/>
      <c r="G78" s="79">
        <v>1</v>
      </c>
      <c r="H78" s="965"/>
      <c r="I78" s="968"/>
      <c r="J78" s="91"/>
      <c r="K78" s="3">
        <v>1</v>
      </c>
      <c r="L78" s="3"/>
      <c r="M78" s="3"/>
      <c r="N78" s="17"/>
      <c r="O78" s="979"/>
      <c r="P78" s="168"/>
      <c r="Q78" s="168"/>
    </row>
    <row r="79" spans="1:17">
      <c r="A79" s="900"/>
      <c r="B79" s="929"/>
      <c r="C79" s="920"/>
      <c r="D79" s="997"/>
      <c r="E79" s="43" t="s">
        <v>445</v>
      </c>
      <c r="F79" s="1000"/>
      <c r="G79" s="76">
        <v>2</v>
      </c>
      <c r="H79" s="965"/>
      <c r="I79" s="968"/>
      <c r="J79" s="91"/>
      <c r="K79" s="3"/>
      <c r="L79" s="3">
        <v>2</v>
      </c>
      <c r="M79" s="3"/>
      <c r="N79" s="17"/>
      <c r="O79" s="979"/>
      <c r="P79" s="168"/>
      <c r="Q79" s="168"/>
    </row>
    <row r="80" spans="1:17">
      <c r="A80" s="900"/>
      <c r="B80" s="929"/>
      <c r="C80" s="920"/>
      <c r="D80" s="997"/>
      <c r="E80" s="43" t="s">
        <v>446</v>
      </c>
      <c r="F80" s="1000"/>
      <c r="G80" s="76">
        <v>3</v>
      </c>
      <c r="H80" s="965"/>
      <c r="I80" s="968"/>
      <c r="J80" s="91"/>
      <c r="K80" s="3"/>
      <c r="L80" s="3"/>
      <c r="M80" s="3">
        <v>3</v>
      </c>
      <c r="N80" s="17"/>
      <c r="O80" s="979"/>
      <c r="P80" s="168"/>
      <c r="Q80" s="168"/>
    </row>
    <row r="81" spans="1:17" ht="15.75" thickBot="1">
      <c r="A81" s="900"/>
      <c r="B81" s="929"/>
      <c r="C81" s="921"/>
      <c r="D81" s="998"/>
      <c r="E81" s="44" t="s">
        <v>447</v>
      </c>
      <c r="F81" s="1000"/>
      <c r="G81" s="77">
        <v>4</v>
      </c>
      <c r="H81" s="966"/>
      <c r="I81" s="969"/>
      <c r="J81" s="92"/>
      <c r="K81" s="18"/>
      <c r="L81" s="18"/>
      <c r="M81" s="18"/>
      <c r="N81" s="19">
        <v>4</v>
      </c>
      <c r="O81" s="979"/>
      <c r="P81" s="168"/>
      <c r="Q81" s="168"/>
    </row>
    <row r="82" spans="1:17" ht="25.5">
      <c r="A82" s="900"/>
      <c r="B82" s="929"/>
      <c r="C82" s="919">
        <v>3</v>
      </c>
      <c r="D82" s="924" t="s">
        <v>448</v>
      </c>
      <c r="E82" s="32" t="s">
        <v>449</v>
      </c>
      <c r="F82" s="1000"/>
      <c r="G82" s="72">
        <v>0</v>
      </c>
      <c r="H82" s="964">
        <v>4</v>
      </c>
      <c r="I82" s="967"/>
      <c r="J82" s="87"/>
      <c r="K82" s="15">
        <v>0</v>
      </c>
      <c r="L82" s="15"/>
      <c r="M82" s="15"/>
      <c r="N82" s="16"/>
      <c r="O82" s="979"/>
      <c r="P82" s="168"/>
      <c r="Q82" s="168"/>
    </row>
    <row r="83" spans="1:17" ht="25.5">
      <c r="A83" s="900"/>
      <c r="B83" s="929"/>
      <c r="C83" s="920"/>
      <c r="D83" s="925"/>
      <c r="E83" s="33" t="s">
        <v>451</v>
      </c>
      <c r="F83" s="1000"/>
      <c r="G83" s="73">
        <v>1</v>
      </c>
      <c r="H83" s="965"/>
      <c r="I83" s="968"/>
      <c r="J83" s="88"/>
      <c r="K83" s="3"/>
      <c r="L83" s="3">
        <v>1</v>
      </c>
      <c r="M83" s="3"/>
      <c r="N83" s="17"/>
      <c r="O83" s="979"/>
      <c r="P83" s="168"/>
      <c r="Q83" s="168"/>
    </row>
    <row r="84" spans="1:17">
      <c r="A84" s="900"/>
      <c r="B84" s="929"/>
      <c r="C84" s="920"/>
      <c r="D84" s="925"/>
      <c r="E84" s="33" t="s">
        <v>452</v>
      </c>
      <c r="F84" s="1000"/>
      <c r="G84" s="73">
        <v>2</v>
      </c>
      <c r="H84" s="965"/>
      <c r="I84" s="968"/>
      <c r="J84" s="88"/>
      <c r="K84" s="3"/>
      <c r="L84" s="3"/>
      <c r="M84" s="3">
        <v>2</v>
      </c>
      <c r="N84" s="17"/>
      <c r="O84" s="979"/>
      <c r="P84" s="168"/>
      <c r="Q84" s="168"/>
    </row>
    <row r="85" spans="1:17">
      <c r="A85" s="900"/>
      <c r="B85" s="929"/>
      <c r="C85" s="920"/>
      <c r="D85" s="925"/>
      <c r="E85" s="33" t="s">
        <v>453</v>
      </c>
      <c r="F85" s="1000"/>
      <c r="G85" s="73">
        <v>3</v>
      </c>
      <c r="H85" s="965"/>
      <c r="I85" s="968"/>
      <c r="J85" s="88"/>
      <c r="K85" s="3"/>
      <c r="L85" s="3"/>
      <c r="M85" s="3"/>
      <c r="N85" s="17">
        <v>3</v>
      </c>
      <c r="O85" s="979"/>
      <c r="P85" s="168"/>
      <c r="Q85" s="168"/>
    </row>
    <row r="86" spans="1:17" ht="15.75" thickBot="1">
      <c r="A86" s="900"/>
      <c r="B86" s="929"/>
      <c r="C86" s="921"/>
      <c r="D86" s="936"/>
      <c r="E86" s="34" t="s">
        <v>454</v>
      </c>
      <c r="F86" s="1000"/>
      <c r="G86" s="74">
        <v>4</v>
      </c>
      <c r="H86" s="966"/>
      <c r="I86" s="969"/>
      <c r="J86" s="89"/>
      <c r="K86" s="18"/>
      <c r="L86" s="18"/>
      <c r="M86" s="18"/>
      <c r="N86" s="19">
        <v>4</v>
      </c>
      <c r="O86" s="979"/>
      <c r="P86" s="168"/>
      <c r="Q86" s="168"/>
    </row>
    <row r="87" spans="1:17">
      <c r="A87" s="900"/>
      <c r="B87" s="929"/>
      <c r="C87" s="919">
        <v>4</v>
      </c>
      <c r="D87" s="924" t="s">
        <v>455</v>
      </c>
      <c r="E87" s="32" t="s">
        <v>456</v>
      </c>
      <c r="F87" s="1000"/>
      <c r="G87" s="72">
        <v>0</v>
      </c>
      <c r="H87" s="964">
        <v>4</v>
      </c>
      <c r="I87" s="967"/>
      <c r="J87" s="87"/>
      <c r="K87" s="15">
        <v>0</v>
      </c>
      <c r="L87" s="15"/>
      <c r="M87" s="15"/>
      <c r="N87" s="16"/>
      <c r="O87" s="979"/>
      <c r="P87" s="168"/>
      <c r="Q87" s="168"/>
    </row>
    <row r="88" spans="1:17">
      <c r="A88" s="900"/>
      <c r="B88" s="929"/>
      <c r="C88" s="920"/>
      <c r="D88" s="925"/>
      <c r="E88" s="33" t="s">
        <v>458</v>
      </c>
      <c r="F88" s="1000"/>
      <c r="G88" s="73">
        <v>1</v>
      </c>
      <c r="H88" s="965"/>
      <c r="I88" s="968"/>
      <c r="J88" s="88"/>
      <c r="K88" s="3"/>
      <c r="L88" s="3">
        <v>1</v>
      </c>
      <c r="M88" s="3"/>
      <c r="N88" s="17"/>
      <c r="O88" s="979"/>
      <c r="P88" s="168"/>
      <c r="Q88" s="168"/>
    </row>
    <row r="89" spans="1:17">
      <c r="A89" s="900"/>
      <c r="B89" s="929"/>
      <c r="C89" s="920"/>
      <c r="D89" s="925"/>
      <c r="E89" s="33" t="s">
        <v>459</v>
      </c>
      <c r="F89" s="1000"/>
      <c r="G89" s="73">
        <v>2</v>
      </c>
      <c r="H89" s="965"/>
      <c r="I89" s="968"/>
      <c r="J89" s="88"/>
      <c r="K89" s="3"/>
      <c r="L89" s="3"/>
      <c r="M89" s="3">
        <v>2</v>
      </c>
      <c r="N89" s="17"/>
      <c r="O89" s="979"/>
      <c r="P89" s="168"/>
      <c r="Q89" s="168"/>
    </row>
    <row r="90" spans="1:17" ht="25.5">
      <c r="A90" s="900"/>
      <c r="B90" s="929"/>
      <c r="C90" s="920"/>
      <c r="D90" s="925"/>
      <c r="E90" s="33" t="s">
        <v>568</v>
      </c>
      <c r="F90" s="1000"/>
      <c r="G90" s="73">
        <v>3</v>
      </c>
      <c r="H90" s="965"/>
      <c r="I90" s="968"/>
      <c r="J90" s="88"/>
      <c r="K90" s="3"/>
      <c r="L90" s="3"/>
      <c r="M90" s="3">
        <v>3</v>
      </c>
      <c r="N90" s="17"/>
      <c r="O90" s="979"/>
      <c r="P90" s="168"/>
      <c r="Q90" s="168"/>
    </row>
    <row r="91" spans="1:17" ht="15.75" thickBot="1">
      <c r="A91" s="900"/>
      <c r="B91" s="929"/>
      <c r="C91" s="921"/>
      <c r="D91" s="936"/>
      <c r="E91" s="34" t="s">
        <v>569</v>
      </c>
      <c r="F91" s="1000"/>
      <c r="G91" s="74">
        <v>4</v>
      </c>
      <c r="H91" s="966"/>
      <c r="I91" s="969"/>
      <c r="J91" s="89"/>
      <c r="K91" s="18"/>
      <c r="L91" s="18"/>
      <c r="M91" s="18"/>
      <c r="N91" s="19">
        <v>4</v>
      </c>
      <c r="O91" s="979"/>
      <c r="P91" s="168"/>
      <c r="Q91" s="168"/>
    </row>
    <row r="92" spans="1:17">
      <c r="A92" s="900"/>
      <c r="B92" s="929"/>
      <c r="C92" s="919">
        <v>5</v>
      </c>
      <c r="D92" s="924" t="s">
        <v>462</v>
      </c>
      <c r="E92" s="32" t="s">
        <v>463</v>
      </c>
      <c r="F92" s="1000"/>
      <c r="G92" s="72">
        <v>0</v>
      </c>
      <c r="H92" s="964">
        <v>4</v>
      </c>
      <c r="I92" s="967"/>
      <c r="J92" s="87"/>
      <c r="K92" s="15">
        <v>0</v>
      </c>
      <c r="L92" s="15"/>
      <c r="M92" s="15"/>
      <c r="N92" s="16"/>
      <c r="O92" s="979"/>
      <c r="P92" s="168"/>
      <c r="Q92" s="168"/>
    </row>
    <row r="93" spans="1:17" ht="25.5">
      <c r="A93" s="900"/>
      <c r="B93" s="929"/>
      <c r="C93" s="920"/>
      <c r="D93" s="925"/>
      <c r="E93" s="33" t="s">
        <v>465</v>
      </c>
      <c r="F93" s="1000"/>
      <c r="G93" s="73">
        <v>1</v>
      </c>
      <c r="H93" s="965"/>
      <c r="I93" s="968"/>
      <c r="J93" s="88"/>
      <c r="K93" s="3">
        <v>1</v>
      </c>
      <c r="L93" s="3"/>
      <c r="M93" s="3"/>
      <c r="N93" s="17"/>
      <c r="O93" s="979"/>
      <c r="P93" s="168"/>
      <c r="Q93" s="168"/>
    </row>
    <row r="94" spans="1:17" ht="25.5">
      <c r="A94" s="900"/>
      <c r="B94" s="929"/>
      <c r="C94" s="920"/>
      <c r="D94" s="925"/>
      <c r="E94" s="33" t="s">
        <v>466</v>
      </c>
      <c r="F94" s="1000"/>
      <c r="G94" s="73">
        <v>2</v>
      </c>
      <c r="H94" s="965"/>
      <c r="I94" s="968"/>
      <c r="J94" s="88"/>
      <c r="K94" s="3"/>
      <c r="L94" s="3">
        <v>2</v>
      </c>
      <c r="M94" s="3"/>
      <c r="N94" s="17"/>
      <c r="O94" s="979"/>
      <c r="P94" s="168"/>
      <c r="Q94" s="168"/>
    </row>
    <row r="95" spans="1:17" ht="25.5">
      <c r="A95" s="900"/>
      <c r="B95" s="929"/>
      <c r="C95" s="920"/>
      <c r="D95" s="925"/>
      <c r="E95" s="33" t="s">
        <v>570</v>
      </c>
      <c r="F95" s="1000"/>
      <c r="G95" s="73">
        <v>3</v>
      </c>
      <c r="H95" s="965"/>
      <c r="I95" s="968"/>
      <c r="J95" s="88"/>
      <c r="K95" s="3"/>
      <c r="L95" s="3"/>
      <c r="M95" s="3">
        <v>3</v>
      </c>
      <c r="N95" s="17"/>
      <c r="O95" s="979"/>
      <c r="P95" s="168"/>
      <c r="Q95" s="168"/>
    </row>
    <row r="96" spans="1:17" ht="26.25" thickBot="1">
      <c r="A96" s="984"/>
      <c r="B96" s="985"/>
      <c r="C96" s="921"/>
      <c r="D96" s="936"/>
      <c r="E96" s="34" t="s">
        <v>571</v>
      </c>
      <c r="F96" s="1001"/>
      <c r="G96" s="74">
        <v>4</v>
      </c>
      <c r="H96" s="966"/>
      <c r="I96" s="969"/>
      <c r="J96" s="89"/>
      <c r="K96" s="18"/>
      <c r="L96" s="18"/>
      <c r="M96" s="18"/>
      <c r="N96" s="19">
        <v>4</v>
      </c>
      <c r="O96" s="979"/>
      <c r="P96" s="168"/>
      <c r="Q96" s="168"/>
    </row>
    <row r="97" spans="1:17" ht="15.75" thickBot="1">
      <c r="A97" s="104"/>
      <c r="B97" s="5"/>
      <c r="C97" s="7"/>
      <c r="D97" s="8"/>
      <c r="E97" s="31"/>
      <c r="F97" s="61"/>
      <c r="G97" s="80" t="s">
        <v>95</v>
      </c>
      <c r="H97" s="85">
        <f>SUM(H72:H95)</f>
        <v>20</v>
      </c>
      <c r="I97" s="102"/>
      <c r="J97" s="98"/>
      <c r="K97" s="25">
        <f>SUM(K72:K96)</f>
        <v>2</v>
      </c>
      <c r="L97" s="25">
        <f>SUM(L72:L96)</f>
        <v>7</v>
      </c>
      <c r="M97" s="25">
        <f>SUM(M72:M96)-M89</f>
        <v>13</v>
      </c>
      <c r="N97" s="25">
        <f>SUM(N72:N96)-N75-N85</f>
        <v>20</v>
      </c>
      <c r="O97" s="110"/>
      <c r="P97" s="168"/>
      <c r="Q97" s="168"/>
    </row>
    <row r="98" spans="1:17" ht="26.25" customHeight="1">
      <c r="A98" s="954">
        <v>6</v>
      </c>
      <c r="B98" s="956" t="s">
        <v>272</v>
      </c>
      <c r="C98" s="919">
        <v>1</v>
      </c>
      <c r="D98" s="1003" t="s">
        <v>572</v>
      </c>
      <c r="E98" s="116" t="s">
        <v>573</v>
      </c>
      <c r="F98" s="1006">
        <v>0.35</v>
      </c>
      <c r="G98" s="121">
        <v>0</v>
      </c>
      <c r="H98" s="964">
        <v>4</v>
      </c>
      <c r="I98" s="967"/>
      <c r="J98" s="122"/>
      <c r="K98" s="15">
        <v>0</v>
      </c>
      <c r="L98" s="15"/>
      <c r="M98" s="15"/>
      <c r="N98" s="16"/>
      <c r="O98" s="1002">
        <f>I138*F98</f>
        <v>0</v>
      </c>
      <c r="P98" s="168"/>
      <c r="Q98" s="168"/>
    </row>
    <row r="99" spans="1:17" ht="26.25" customHeight="1">
      <c r="A99" s="900"/>
      <c r="B99" s="929"/>
      <c r="C99" s="920"/>
      <c r="D99" s="1004"/>
      <c r="E99" s="117" t="s">
        <v>574</v>
      </c>
      <c r="F99" s="1007"/>
      <c r="G99" s="82">
        <v>1</v>
      </c>
      <c r="H99" s="965"/>
      <c r="I99" s="968"/>
      <c r="J99" s="100"/>
      <c r="K99" s="3">
        <v>1</v>
      </c>
      <c r="L99" s="3"/>
      <c r="M99" s="3"/>
      <c r="N99" s="17"/>
      <c r="O99" s="1002"/>
      <c r="P99" s="168"/>
      <c r="Q99" s="168"/>
    </row>
    <row r="100" spans="1:17" ht="26.25" customHeight="1">
      <c r="A100" s="900"/>
      <c r="B100" s="929"/>
      <c r="C100" s="920"/>
      <c r="D100" s="1004"/>
      <c r="E100" s="117" t="s">
        <v>575</v>
      </c>
      <c r="F100" s="1007"/>
      <c r="G100" s="82">
        <v>2</v>
      </c>
      <c r="H100" s="965"/>
      <c r="I100" s="968"/>
      <c r="J100" s="100"/>
      <c r="K100" s="3"/>
      <c r="L100" s="3">
        <v>2</v>
      </c>
      <c r="M100" s="3"/>
      <c r="N100" s="17"/>
      <c r="O100" s="1002"/>
      <c r="P100" s="168"/>
      <c r="Q100" s="168"/>
    </row>
    <row r="101" spans="1:17" ht="26.25" customHeight="1">
      <c r="A101" s="900"/>
      <c r="B101" s="929"/>
      <c r="C101" s="920"/>
      <c r="D101" s="1004"/>
      <c r="E101" s="118" t="s">
        <v>576</v>
      </c>
      <c r="F101" s="1007"/>
      <c r="G101" s="83">
        <v>3</v>
      </c>
      <c r="H101" s="965"/>
      <c r="I101" s="968"/>
      <c r="J101" s="100"/>
      <c r="K101" s="3"/>
      <c r="L101" s="3"/>
      <c r="M101" s="3">
        <v>3</v>
      </c>
      <c r="N101" s="17"/>
      <c r="O101" s="1002"/>
      <c r="P101" s="168"/>
      <c r="Q101" s="168"/>
    </row>
    <row r="102" spans="1:17" ht="26.25" customHeight="1" thickBot="1">
      <c r="A102" s="900"/>
      <c r="B102" s="929"/>
      <c r="C102" s="921"/>
      <c r="D102" s="1005"/>
      <c r="E102" s="119" t="s">
        <v>577</v>
      </c>
      <c r="F102" s="1007"/>
      <c r="G102" s="123">
        <v>4</v>
      </c>
      <c r="H102" s="966"/>
      <c r="I102" s="969"/>
      <c r="J102" s="124"/>
      <c r="K102" s="18"/>
      <c r="L102" s="18"/>
      <c r="M102" s="18"/>
      <c r="N102" s="19">
        <v>4</v>
      </c>
      <c r="O102" s="1002"/>
      <c r="P102" s="168"/>
      <c r="Q102" s="168"/>
    </row>
    <row r="103" spans="1:17">
      <c r="A103" s="900"/>
      <c r="B103" s="929"/>
      <c r="C103" s="919">
        <v>2</v>
      </c>
      <c r="D103" s="922" t="s">
        <v>476</v>
      </c>
      <c r="E103" s="120" t="s">
        <v>281</v>
      </c>
      <c r="F103" s="1007"/>
      <c r="G103" s="125">
        <v>0</v>
      </c>
      <c r="H103" s="964">
        <v>4</v>
      </c>
      <c r="I103" s="967"/>
      <c r="J103" s="122"/>
      <c r="K103" s="15">
        <v>0</v>
      </c>
      <c r="L103" s="15"/>
      <c r="M103" s="15"/>
      <c r="N103" s="16"/>
      <c r="O103" s="1002"/>
      <c r="P103" s="168"/>
      <c r="Q103" s="168"/>
    </row>
    <row r="104" spans="1:17">
      <c r="A104" s="900"/>
      <c r="B104" s="929"/>
      <c r="C104" s="920"/>
      <c r="D104" s="923"/>
      <c r="E104" s="118" t="s">
        <v>282</v>
      </c>
      <c r="F104" s="1007"/>
      <c r="G104" s="83">
        <v>1</v>
      </c>
      <c r="H104" s="965"/>
      <c r="I104" s="968"/>
      <c r="J104" s="100"/>
      <c r="K104" s="3">
        <v>1</v>
      </c>
      <c r="L104" s="3"/>
      <c r="M104" s="3"/>
      <c r="N104" s="17"/>
      <c r="O104" s="1002"/>
      <c r="P104" s="168"/>
      <c r="Q104" s="168"/>
    </row>
    <row r="105" spans="1:17">
      <c r="A105" s="900"/>
      <c r="B105" s="929"/>
      <c r="C105" s="920"/>
      <c r="D105" s="923"/>
      <c r="E105" s="118" t="s">
        <v>283</v>
      </c>
      <c r="F105" s="1007"/>
      <c r="G105" s="83">
        <v>2</v>
      </c>
      <c r="H105" s="965"/>
      <c r="I105" s="968"/>
      <c r="J105" s="100"/>
      <c r="K105" s="3"/>
      <c r="L105" s="3">
        <v>2</v>
      </c>
      <c r="M105" s="3"/>
      <c r="N105" s="17"/>
      <c r="O105" s="1002"/>
      <c r="P105" s="168"/>
      <c r="Q105" s="168"/>
    </row>
    <row r="106" spans="1:17">
      <c r="A106" s="900"/>
      <c r="B106" s="929"/>
      <c r="C106" s="920"/>
      <c r="D106" s="923"/>
      <c r="E106" s="118" t="s">
        <v>284</v>
      </c>
      <c r="F106" s="1007"/>
      <c r="G106" s="83">
        <v>3</v>
      </c>
      <c r="H106" s="965"/>
      <c r="I106" s="968"/>
      <c r="J106" s="100"/>
      <c r="K106" s="3"/>
      <c r="L106" s="3"/>
      <c r="M106" s="3">
        <v>3</v>
      </c>
      <c r="N106" s="17"/>
      <c r="O106" s="1002"/>
      <c r="P106" s="168"/>
      <c r="Q106" s="168"/>
    </row>
    <row r="107" spans="1:17" ht="15.75" thickBot="1">
      <c r="A107" s="900"/>
      <c r="B107" s="929"/>
      <c r="C107" s="921"/>
      <c r="D107" s="935"/>
      <c r="E107" s="119" t="s">
        <v>285</v>
      </c>
      <c r="F107" s="1007"/>
      <c r="G107" s="123">
        <v>4</v>
      </c>
      <c r="H107" s="966"/>
      <c r="I107" s="969"/>
      <c r="J107" s="124"/>
      <c r="K107" s="18"/>
      <c r="L107" s="18"/>
      <c r="M107" s="18"/>
      <c r="N107" s="19">
        <v>4</v>
      </c>
      <c r="O107" s="1002"/>
      <c r="P107" s="168"/>
      <c r="Q107" s="168"/>
    </row>
    <row r="108" spans="1:17">
      <c r="A108" s="900"/>
      <c r="B108" s="929"/>
      <c r="C108" s="919">
        <v>3</v>
      </c>
      <c r="D108" s="922" t="s">
        <v>478</v>
      </c>
      <c r="E108" s="120" t="s">
        <v>578</v>
      </c>
      <c r="F108" s="1007"/>
      <c r="G108" s="125">
        <v>0</v>
      </c>
      <c r="H108" s="964">
        <v>4</v>
      </c>
      <c r="I108" s="967"/>
      <c r="J108" s="122"/>
      <c r="K108" s="15">
        <v>0</v>
      </c>
      <c r="L108" s="15"/>
      <c r="M108" s="15"/>
      <c r="N108" s="16"/>
      <c r="O108" s="1002"/>
      <c r="P108" s="168"/>
      <c r="Q108" s="168"/>
    </row>
    <row r="109" spans="1:17" ht="25.5">
      <c r="A109" s="900"/>
      <c r="B109" s="929"/>
      <c r="C109" s="920"/>
      <c r="D109" s="923"/>
      <c r="E109" s="118" t="s">
        <v>579</v>
      </c>
      <c r="F109" s="1007"/>
      <c r="G109" s="83">
        <v>1</v>
      </c>
      <c r="H109" s="965"/>
      <c r="I109" s="968"/>
      <c r="J109" s="100"/>
      <c r="K109" s="3">
        <v>1</v>
      </c>
      <c r="L109" s="3"/>
      <c r="M109" s="3"/>
      <c r="N109" s="17"/>
      <c r="O109" s="1002"/>
      <c r="P109" s="168"/>
      <c r="Q109" s="168"/>
    </row>
    <row r="110" spans="1:17">
      <c r="A110" s="900"/>
      <c r="B110" s="929"/>
      <c r="C110" s="920"/>
      <c r="D110" s="923"/>
      <c r="E110" s="118" t="s">
        <v>283</v>
      </c>
      <c r="F110" s="1007"/>
      <c r="G110" s="83">
        <v>2</v>
      </c>
      <c r="H110" s="965"/>
      <c r="I110" s="968"/>
      <c r="J110" s="100"/>
      <c r="K110" s="3"/>
      <c r="L110" s="3">
        <v>2</v>
      </c>
      <c r="M110" s="3"/>
      <c r="N110" s="17"/>
      <c r="O110" s="1002"/>
      <c r="P110" s="168"/>
      <c r="Q110" s="168"/>
    </row>
    <row r="111" spans="1:17" ht="25.5">
      <c r="A111" s="900"/>
      <c r="B111" s="929"/>
      <c r="C111" s="920"/>
      <c r="D111" s="923"/>
      <c r="E111" s="118" t="s">
        <v>580</v>
      </c>
      <c r="F111" s="1007"/>
      <c r="G111" s="83">
        <v>3</v>
      </c>
      <c r="H111" s="965"/>
      <c r="I111" s="968"/>
      <c r="J111" s="100"/>
      <c r="K111" s="3"/>
      <c r="L111" s="3"/>
      <c r="M111" s="3">
        <v>3</v>
      </c>
      <c r="N111" s="17"/>
      <c r="O111" s="1002"/>
      <c r="P111" s="168"/>
      <c r="Q111" s="168"/>
    </row>
    <row r="112" spans="1:17" ht="15.75" thickBot="1">
      <c r="A112" s="900"/>
      <c r="B112" s="929"/>
      <c r="C112" s="921"/>
      <c r="D112" s="935"/>
      <c r="E112" s="119" t="s">
        <v>581</v>
      </c>
      <c r="F112" s="1007"/>
      <c r="G112" s="126">
        <v>4</v>
      </c>
      <c r="H112" s="966"/>
      <c r="I112" s="969"/>
      <c r="J112" s="127"/>
      <c r="K112" s="55"/>
      <c r="L112" s="55"/>
      <c r="M112" s="55"/>
      <c r="N112" s="56">
        <v>4</v>
      </c>
      <c r="O112" s="1002"/>
      <c r="P112" s="168"/>
      <c r="Q112" s="168"/>
    </row>
    <row r="113" spans="1:17">
      <c r="A113" s="900"/>
      <c r="B113" s="929"/>
      <c r="C113" s="919">
        <v>4</v>
      </c>
      <c r="D113" s="910" t="s">
        <v>483</v>
      </c>
      <c r="E113" s="42" t="s">
        <v>279</v>
      </c>
      <c r="F113" s="1007"/>
      <c r="G113" s="75">
        <v>0</v>
      </c>
      <c r="H113" s="964">
        <v>4</v>
      </c>
      <c r="I113" s="967"/>
      <c r="J113" s="94"/>
      <c r="K113" s="15">
        <v>0</v>
      </c>
      <c r="L113" s="15"/>
      <c r="M113" s="15"/>
      <c r="N113" s="16"/>
      <c r="O113" s="1002"/>
      <c r="P113" s="168"/>
      <c r="Q113" s="168"/>
    </row>
    <row r="114" spans="1:17">
      <c r="A114" s="900"/>
      <c r="B114" s="929"/>
      <c r="C114" s="920"/>
      <c r="D114" s="911"/>
      <c r="E114" s="43" t="s">
        <v>280</v>
      </c>
      <c r="F114" s="1007"/>
      <c r="G114" s="76">
        <v>1</v>
      </c>
      <c r="H114" s="965"/>
      <c r="I114" s="968"/>
      <c r="J114" s="95"/>
      <c r="K114" s="3"/>
      <c r="L114" s="3">
        <v>1</v>
      </c>
      <c r="M114" s="3"/>
      <c r="N114" s="17"/>
      <c r="O114" s="1002"/>
      <c r="P114" s="168"/>
      <c r="Q114" s="168"/>
    </row>
    <row r="115" spans="1:17">
      <c r="A115" s="900"/>
      <c r="B115" s="929"/>
      <c r="C115" s="920"/>
      <c r="D115" s="911"/>
      <c r="E115" s="43" t="s">
        <v>485</v>
      </c>
      <c r="F115" s="1007"/>
      <c r="G115" s="76">
        <v>2</v>
      </c>
      <c r="H115" s="965"/>
      <c r="I115" s="968"/>
      <c r="J115" s="95"/>
      <c r="K115" s="3"/>
      <c r="L115" s="3"/>
      <c r="M115" s="3">
        <v>2</v>
      </c>
      <c r="N115" s="17"/>
      <c r="O115" s="1002"/>
      <c r="P115" s="168"/>
      <c r="Q115" s="168"/>
    </row>
    <row r="116" spans="1:17" ht="25.5">
      <c r="A116" s="900"/>
      <c r="B116" s="929"/>
      <c r="C116" s="920"/>
      <c r="D116" s="911"/>
      <c r="E116" s="43" t="s">
        <v>582</v>
      </c>
      <c r="F116" s="1007"/>
      <c r="G116" s="76">
        <v>3</v>
      </c>
      <c r="H116" s="965"/>
      <c r="I116" s="968"/>
      <c r="J116" s="95"/>
      <c r="K116" s="3"/>
      <c r="L116" s="3"/>
      <c r="M116" s="3">
        <v>3</v>
      </c>
      <c r="N116" s="17"/>
      <c r="O116" s="1002"/>
      <c r="P116" s="168"/>
      <c r="Q116" s="168"/>
    </row>
    <row r="117" spans="1:17" ht="26.25" thickBot="1">
      <c r="A117" s="900"/>
      <c r="B117" s="929"/>
      <c r="C117" s="921"/>
      <c r="D117" s="912"/>
      <c r="E117" s="44" t="s">
        <v>583</v>
      </c>
      <c r="F117" s="1007"/>
      <c r="G117" s="77">
        <v>4</v>
      </c>
      <c r="H117" s="966"/>
      <c r="I117" s="969"/>
      <c r="J117" s="96"/>
      <c r="K117" s="18"/>
      <c r="L117" s="18"/>
      <c r="M117" s="18"/>
      <c r="N117" s="19">
        <v>4</v>
      </c>
      <c r="O117" s="1002"/>
      <c r="P117" s="168"/>
      <c r="Q117" s="168"/>
    </row>
    <row r="118" spans="1:17">
      <c r="A118" s="900"/>
      <c r="B118" s="929"/>
      <c r="C118" s="919">
        <v>5</v>
      </c>
      <c r="D118" s="910" t="s">
        <v>488</v>
      </c>
      <c r="E118" s="42" t="s">
        <v>273</v>
      </c>
      <c r="F118" s="1007"/>
      <c r="G118" s="75">
        <v>0</v>
      </c>
      <c r="H118" s="964">
        <v>4</v>
      </c>
      <c r="I118" s="967"/>
      <c r="J118" s="94"/>
      <c r="K118" s="15">
        <v>0</v>
      </c>
      <c r="L118" s="15"/>
      <c r="M118" s="15"/>
      <c r="N118" s="16"/>
      <c r="O118" s="1002"/>
      <c r="P118" s="168"/>
      <c r="Q118" s="168"/>
    </row>
    <row r="119" spans="1:17" ht="25.5">
      <c r="A119" s="900"/>
      <c r="B119" s="929"/>
      <c r="C119" s="920"/>
      <c r="D119" s="911"/>
      <c r="E119" s="43" t="s">
        <v>490</v>
      </c>
      <c r="F119" s="1007"/>
      <c r="G119" s="76">
        <v>1</v>
      </c>
      <c r="H119" s="965"/>
      <c r="I119" s="968"/>
      <c r="J119" s="95"/>
      <c r="K119" s="3">
        <v>1</v>
      </c>
      <c r="L119" s="3"/>
      <c r="M119" s="3"/>
      <c r="N119" s="17"/>
      <c r="O119" s="1002"/>
      <c r="P119" s="168"/>
      <c r="Q119" s="168"/>
    </row>
    <row r="120" spans="1:17">
      <c r="A120" s="900"/>
      <c r="B120" s="929"/>
      <c r="C120" s="920"/>
      <c r="D120" s="911"/>
      <c r="E120" s="43" t="s">
        <v>491</v>
      </c>
      <c r="F120" s="1007"/>
      <c r="G120" s="76">
        <v>2</v>
      </c>
      <c r="H120" s="965"/>
      <c r="I120" s="968"/>
      <c r="J120" s="95"/>
      <c r="K120" s="3"/>
      <c r="L120" s="3"/>
      <c r="M120" s="3">
        <v>2</v>
      </c>
      <c r="N120" s="17"/>
      <c r="O120" s="1002"/>
      <c r="P120" s="168"/>
      <c r="Q120" s="168"/>
    </row>
    <row r="121" spans="1:17" ht="25.5">
      <c r="A121" s="900"/>
      <c r="B121" s="929"/>
      <c r="C121" s="920"/>
      <c r="D121" s="911"/>
      <c r="E121" s="43" t="s">
        <v>584</v>
      </c>
      <c r="F121" s="1007"/>
      <c r="G121" s="76">
        <v>3</v>
      </c>
      <c r="H121" s="965"/>
      <c r="I121" s="968"/>
      <c r="J121" s="95"/>
      <c r="K121" s="3"/>
      <c r="L121" s="3"/>
      <c r="M121" s="3"/>
      <c r="N121" s="17">
        <v>3</v>
      </c>
      <c r="O121" s="1002"/>
      <c r="P121" s="168"/>
      <c r="Q121" s="168"/>
    </row>
    <row r="122" spans="1:17" ht="15.75" thickBot="1">
      <c r="A122" s="900"/>
      <c r="B122" s="929"/>
      <c r="C122" s="921"/>
      <c r="D122" s="912"/>
      <c r="E122" s="44" t="s">
        <v>275</v>
      </c>
      <c r="F122" s="1007"/>
      <c r="G122" s="77">
        <v>4</v>
      </c>
      <c r="H122" s="966"/>
      <c r="I122" s="969"/>
      <c r="J122" s="96"/>
      <c r="K122" s="18"/>
      <c r="L122" s="18"/>
      <c r="M122" s="18"/>
      <c r="N122" s="19">
        <v>4</v>
      </c>
      <c r="O122" s="1002"/>
      <c r="P122" s="168"/>
      <c r="Q122" s="168"/>
    </row>
    <row r="123" spans="1:17" ht="25.5">
      <c r="A123" s="900"/>
      <c r="B123" s="929"/>
      <c r="C123" s="919">
        <v>6</v>
      </c>
      <c r="D123" s="910" t="s">
        <v>499</v>
      </c>
      <c r="E123" s="39" t="s">
        <v>500</v>
      </c>
      <c r="F123" s="1007"/>
      <c r="G123" s="68">
        <v>0</v>
      </c>
      <c r="H123" s="964">
        <v>4</v>
      </c>
      <c r="I123" s="967"/>
      <c r="J123" s="122"/>
      <c r="K123" s="15">
        <v>0</v>
      </c>
      <c r="L123" s="15"/>
      <c r="M123" s="15"/>
      <c r="N123" s="16"/>
      <c r="O123" s="1002"/>
      <c r="P123" s="168"/>
      <c r="Q123" s="168"/>
    </row>
    <row r="124" spans="1:17" ht="25.5">
      <c r="A124" s="900"/>
      <c r="B124" s="929"/>
      <c r="C124" s="920"/>
      <c r="D124" s="911"/>
      <c r="E124" s="40" t="s">
        <v>502</v>
      </c>
      <c r="F124" s="1007"/>
      <c r="G124" s="69">
        <v>1</v>
      </c>
      <c r="H124" s="965"/>
      <c r="I124" s="968"/>
      <c r="J124" s="100"/>
      <c r="K124" s="3"/>
      <c r="L124" s="3">
        <v>1</v>
      </c>
      <c r="M124" s="3"/>
      <c r="N124" s="17"/>
      <c r="O124" s="1002"/>
      <c r="P124" s="168"/>
      <c r="Q124" s="168"/>
    </row>
    <row r="125" spans="1:17">
      <c r="A125" s="900"/>
      <c r="B125" s="929"/>
      <c r="C125" s="920"/>
      <c r="D125" s="911"/>
      <c r="E125" s="40" t="s">
        <v>503</v>
      </c>
      <c r="F125" s="1007"/>
      <c r="G125" s="69">
        <v>2</v>
      </c>
      <c r="H125" s="965"/>
      <c r="I125" s="968"/>
      <c r="J125" s="100"/>
      <c r="K125" s="3"/>
      <c r="L125" s="3"/>
      <c r="M125" s="3">
        <v>2</v>
      </c>
      <c r="N125" s="17"/>
      <c r="O125" s="1002"/>
      <c r="P125" s="168"/>
      <c r="Q125" s="168"/>
    </row>
    <row r="126" spans="1:17" ht="25.5">
      <c r="A126" s="900"/>
      <c r="B126" s="929"/>
      <c r="C126" s="920"/>
      <c r="D126" s="911"/>
      <c r="E126" s="40" t="s">
        <v>504</v>
      </c>
      <c r="F126" s="1007"/>
      <c r="G126" s="69">
        <v>3</v>
      </c>
      <c r="H126" s="965"/>
      <c r="I126" s="968"/>
      <c r="J126" s="100"/>
      <c r="K126" s="3"/>
      <c r="L126" s="3"/>
      <c r="M126" s="3"/>
      <c r="N126" s="17">
        <v>3</v>
      </c>
      <c r="O126" s="1002"/>
      <c r="P126" s="168"/>
      <c r="Q126" s="168"/>
    </row>
    <row r="127" spans="1:17" ht="26.25" thickBot="1">
      <c r="A127" s="900"/>
      <c r="B127" s="929"/>
      <c r="C127" s="921"/>
      <c r="D127" s="912"/>
      <c r="E127" s="41" t="s">
        <v>505</v>
      </c>
      <c r="F127" s="1007"/>
      <c r="G127" s="70">
        <v>4</v>
      </c>
      <c r="H127" s="966"/>
      <c r="I127" s="969"/>
      <c r="J127" s="96"/>
      <c r="K127" s="18"/>
      <c r="L127" s="18"/>
      <c r="M127" s="18"/>
      <c r="N127" s="19">
        <v>4</v>
      </c>
      <c r="O127" s="1002"/>
      <c r="P127" s="168"/>
      <c r="Q127" s="168"/>
    </row>
    <row r="128" spans="1:17">
      <c r="A128" s="900"/>
      <c r="B128" s="929"/>
      <c r="C128" s="919">
        <v>7</v>
      </c>
      <c r="D128" s="996" t="s">
        <v>506</v>
      </c>
      <c r="E128" s="45" t="s">
        <v>507</v>
      </c>
      <c r="F128" s="1007"/>
      <c r="G128" s="78">
        <v>0</v>
      </c>
      <c r="H128" s="964">
        <v>4</v>
      </c>
      <c r="I128" s="967"/>
      <c r="J128" s="94"/>
      <c r="K128" s="15">
        <v>0</v>
      </c>
      <c r="L128" s="15"/>
      <c r="M128" s="15"/>
      <c r="N128" s="16"/>
      <c r="O128" s="1002"/>
      <c r="P128" s="168"/>
      <c r="Q128" s="168"/>
    </row>
    <row r="129" spans="1:17">
      <c r="A129" s="900"/>
      <c r="B129" s="929"/>
      <c r="C129" s="920"/>
      <c r="D129" s="997"/>
      <c r="E129" s="46" t="s">
        <v>509</v>
      </c>
      <c r="F129" s="1007"/>
      <c r="G129" s="79">
        <v>1</v>
      </c>
      <c r="H129" s="965"/>
      <c r="I129" s="968"/>
      <c r="J129" s="95"/>
      <c r="K129" s="3">
        <v>1</v>
      </c>
      <c r="L129" s="3"/>
      <c r="M129" s="3"/>
      <c r="N129" s="17"/>
      <c r="O129" s="1002"/>
      <c r="P129" s="168"/>
      <c r="Q129" s="168"/>
    </row>
    <row r="130" spans="1:17" ht="25.5">
      <c r="A130" s="900"/>
      <c r="B130" s="929"/>
      <c r="C130" s="920"/>
      <c r="D130" s="997"/>
      <c r="E130" s="43" t="s">
        <v>585</v>
      </c>
      <c r="F130" s="1007"/>
      <c r="G130" s="76">
        <v>2</v>
      </c>
      <c r="H130" s="965"/>
      <c r="I130" s="968"/>
      <c r="J130" s="95"/>
      <c r="K130" s="3"/>
      <c r="L130" s="3">
        <v>2</v>
      </c>
      <c r="M130" s="3"/>
      <c r="N130" s="17"/>
      <c r="O130" s="1002"/>
      <c r="P130" s="168"/>
      <c r="Q130" s="168"/>
    </row>
    <row r="131" spans="1:17">
      <c r="A131" s="900"/>
      <c r="B131" s="929"/>
      <c r="C131" s="920"/>
      <c r="D131" s="997"/>
      <c r="E131" s="43" t="s">
        <v>277</v>
      </c>
      <c r="F131" s="1007"/>
      <c r="G131" s="76">
        <v>3</v>
      </c>
      <c r="H131" s="965"/>
      <c r="I131" s="968"/>
      <c r="J131" s="95"/>
      <c r="K131" s="3"/>
      <c r="L131" s="3"/>
      <c r="M131" s="3">
        <v>3</v>
      </c>
      <c r="N131" s="17"/>
      <c r="O131" s="1002"/>
      <c r="P131" s="168"/>
      <c r="Q131" s="168"/>
    </row>
    <row r="132" spans="1:17" ht="26.25" thickBot="1">
      <c r="A132" s="900"/>
      <c r="B132" s="929"/>
      <c r="C132" s="921"/>
      <c r="D132" s="998"/>
      <c r="E132" s="44" t="s">
        <v>278</v>
      </c>
      <c r="F132" s="1007"/>
      <c r="G132" s="77">
        <v>4</v>
      </c>
      <c r="H132" s="966"/>
      <c r="I132" s="969"/>
      <c r="J132" s="96"/>
      <c r="K132" s="18"/>
      <c r="L132" s="18"/>
      <c r="M132" s="18"/>
      <c r="N132" s="19">
        <v>4</v>
      </c>
      <c r="O132" s="1002"/>
      <c r="P132" s="168"/>
      <c r="Q132" s="168"/>
    </row>
    <row r="133" spans="1:17">
      <c r="A133" s="900"/>
      <c r="B133" s="929"/>
      <c r="C133" s="919">
        <v>8</v>
      </c>
      <c r="D133" s="922" t="s">
        <v>517</v>
      </c>
      <c r="E133" s="32" t="s">
        <v>586</v>
      </c>
      <c r="F133" s="1007"/>
      <c r="G133" s="72">
        <v>0</v>
      </c>
      <c r="H133" s="964">
        <v>4</v>
      </c>
      <c r="I133" s="967"/>
      <c r="J133" s="94"/>
      <c r="K133" s="15">
        <v>0</v>
      </c>
      <c r="L133" s="15"/>
      <c r="M133" s="15"/>
      <c r="N133" s="16"/>
      <c r="O133" s="1002"/>
      <c r="P133" s="168"/>
      <c r="Q133" s="168"/>
    </row>
    <row r="134" spans="1:17" ht="25.5">
      <c r="A134" s="900"/>
      <c r="B134" s="929"/>
      <c r="C134" s="920"/>
      <c r="D134" s="923"/>
      <c r="E134" s="33" t="s">
        <v>587</v>
      </c>
      <c r="F134" s="1007"/>
      <c r="G134" s="73">
        <v>1</v>
      </c>
      <c r="H134" s="965"/>
      <c r="I134" s="968"/>
      <c r="J134" s="95"/>
      <c r="K134" s="3">
        <v>1</v>
      </c>
      <c r="L134" s="3"/>
      <c r="M134" s="3"/>
      <c r="N134" s="17"/>
      <c r="O134" s="1002"/>
      <c r="P134" s="168"/>
      <c r="Q134" s="168"/>
    </row>
    <row r="135" spans="1:17">
      <c r="A135" s="900"/>
      <c r="B135" s="929"/>
      <c r="C135" s="920"/>
      <c r="D135" s="923"/>
      <c r="E135" s="33" t="s">
        <v>521</v>
      </c>
      <c r="F135" s="1007"/>
      <c r="G135" s="73">
        <v>2</v>
      </c>
      <c r="H135" s="965"/>
      <c r="I135" s="968"/>
      <c r="J135" s="95"/>
      <c r="K135" s="3"/>
      <c r="L135" s="3">
        <v>2</v>
      </c>
      <c r="M135" s="3"/>
      <c r="N135" s="17"/>
      <c r="O135" s="1002"/>
      <c r="P135" s="168"/>
      <c r="Q135" s="168"/>
    </row>
    <row r="136" spans="1:17" ht="25.5">
      <c r="A136" s="900"/>
      <c r="B136" s="929"/>
      <c r="C136" s="920"/>
      <c r="D136" s="923"/>
      <c r="E136" s="118" t="s">
        <v>588</v>
      </c>
      <c r="F136" s="1007"/>
      <c r="G136" s="73">
        <v>3</v>
      </c>
      <c r="H136" s="965"/>
      <c r="I136" s="968"/>
      <c r="J136" s="95"/>
      <c r="K136" s="3"/>
      <c r="L136" s="3"/>
      <c r="M136" s="3">
        <v>3</v>
      </c>
      <c r="N136" s="17"/>
      <c r="O136" s="1002"/>
      <c r="P136" s="168"/>
      <c r="Q136" s="168"/>
    </row>
    <row r="137" spans="1:17" ht="39" thickBot="1">
      <c r="A137" s="984"/>
      <c r="B137" s="985"/>
      <c r="C137" s="921"/>
      <c r="D137" s="935"/>
      <c r="E137" s="119" t="s">
        <v>523</v>
      </c>
      <c r="F137" s="1008"/>
      <c r="G137" s="74">
        <v>4</v>
      </c>
      <c r="H137" s="966"/>
      <c r="I137" s="969"/>
      <c r="J137" s="124"/>
      <c r="K137" s="18"/>
      <c r="L137" s="18"/>
      <c r="M137" s="18"/>
      <c r="N137" s="19">
        <v>4</v>
      </c>
      <c r="O137" s="1002"/>
      <c r="P137" s="168"/>
      <c r="Q137" s="168"/>
    </row>
    <row r="138" spans="1:17" ht="15.75" thickBot="1">
      <c r="A138" s="104"/>
      <c r="B138" s="5"/>
      <c r="C138" s="7"/>
      <c r="D138" s="9"/>
      <c r="E138" s="128"/>
      <c r="F138" s="62"/>
      <c r="G138" s="135" t="s">
        <v>95</v>
      </c>
      <c r="H138" s="85">
        <f>SUM(H98:H136)</f>
        <v>32</v>
      </c>
      <c r="I138" s="102"/>
      <c r="J138" s="136"/>
      <c r="K138" s="25">
        <f>SUM(K98:K137)</f>
        <v>6</v>
      </c>
      <c r="L138" s="25">
        <f>SUM(L98:L137)</f>
        <v>12</v>
      </c>
      <c r="M138" s="25">
        <f>SUM(M98:M137)-M115</f>
        <v>22</v>
      </c>
      <c r="N138" s="25">
        <f>SUM(N98:N137)-N126-N121</f>
        <v>32</v>
      </c>
      <c r="O138" s="111"/>
      <c r="P138" s="168"/>
      <c r="Q138" s="168"/>
    </row>
    <row r="139" spans="1:17" s="145" customFormat="1" ht="15.75" thickBot="1">
      <c r="A139" s="954">
        <v>7</v>
      </c>
      <c r="B139" s="1009" t="s">
        <v>524</v>
      </c>
      <c r="C139" s="907">
        <v>1</v>
      </c>
      <c r="D139" s="910" t="s">
        <v>589</v>
      </c>
      <c r="E139" s="120" t="s">
        <v>526</v>
      </c>
      <c r="F139" s="1011">
        <v>0.05</v>
      </c>
      <c r="G139" s="125" t="s">
        <v>527</v>
      </c>
      <c r="H139" s="981">
        <v>3</v>
      </c>
      <c r="I139" s="967"/>
      <c r="J139" s="122"/>
      <c r="K139" s="18"/>
      <c r="L139" s="18"/>
      <c r="M139" s="18"/>
      <c r="N139" s="18"/>
      <c r="O139" s="1014">
        <f>I151*F139</f>
        <v>0</v>
      </c>
      <c r="P139" s="144"/>
      <c r="Q139" s="144"/>
    </row>
    <row r="140" spans="1:17" s="145" customFormat="1">
      <c r="A140" s="900"/>
      <c r="B140" s="901"/>
      <c r="C140" s="908"/>
      <c r="D140" s="911"/>
      <c r="E140" s="118" t="s">
        <v>529</v>
      </c>
      <c r="F140" s="1012"/>
      <c r="G140" s="83">
        <v>1</v>
      </c>
      <c r="H140" s="982"/>
      <c r="I140" s="968"/>
      <c r="J140" s="100"/>
      <c r="K140" s="3"/>
      <c r="L140" s="3"/>
      <c r="M140" s="3">
        <v>1</v>
      </c>
      <c r="N140" s="17"/>
      <c r="O140" s="1015"/>
      <c r="P140" s="144"/>
      <c r="Q140" s="144"/>
    </row>
    <row r="141" spans="1:17" s="145" customFormat="1">
      <c r="A141" s="900"/>
      <c r="B141" s="901"/>
      <c r="C141" s="908"/>
      <c r="D141" s="911"/>
      <c r="E141" s="129" t="s">
        <v>530</v>
      </c>
      <c r="F141" s="1012"/>
      <c r="G141" s="83">
        <v>2</v>
      </c>
      <c r="H141" s="982"/>
      <c r="I141" s="968"/>
      <c r="J141" s="100"/>
      <c r="K141" s="3"/>
      <c r="L141" s="3"/>
      <c r="M141" s="3"/>
      <c r="N141" s="17">
        <v>2</v>
      </c>
      <c r="O141" s="1015"/>
      <c r="P141" s="144"/>
      <c r="Q141" s="144"/>
    </row>
    <row r="142" spans="1:17" s="145" customFormat="1" ht="15.75" thickBot="1">
      <c r="A142" s="900"/>
      <c r="B142" s="901"/>
      <c r="C142" s="909"/>
      <c r="D142" s="912"/>
      <c r="E142" s="130" t="s">
        <v>531</v>
      </c>
      <c r="F142" s="1012"/>
      <c r="G142" s="77">
        <v>3</v>
      </c>
      <c r="H142" s="983"/>
      <c r="I142" s="968"/>
      <c r="J142" s="155"/>
      <c r="K142" s="18"/>
      <c r="L142" s="18"/>
      <c r="M142" s="18"/>
      <c r="N142" s="18">
        <v>3</v>
      </c>
      <c r="O142" s="1015"/>
      <c r="P142" s="144"/>
      <c r="Q142" s="144"/>
    </row>
    <row r="143" spans="1:17">
      <c r="A143" s="900"/>
      <c r="B143" s="901"/>
      <c r="C143" s="907">
        <v>2</v>
      </c>
      <c r="D143" s="910" t="s">
        <v>269</v>
      </c>
      <c r="E143" s="131" t="s">
        <v>270</v>
      </c>
      <c r="F143" s="1012"/>
      <c r="G143" s="75">
        <v>0</v>
      </c>
      <c r="H143" s="981">
        <v>3</v>
      </c>
      <c r="I143" s="967"/>
      <c r="J143" s="138"/>
      <c r="K143" s="15">
        <v>0</v>
      </c>
      <c r="L143" s="15"/>
      <c r="M143" s="15"/>
      <c r="N143" s="16"/>
      <c r="O143" s="1015"/>
      <c r="P143" s="168"/>
      <c r="Q143" s="168"/>
    </row>
    <row r="144" spans="1:17">
      <c r="A144" s="900"/>
      <c r="B144" s="901"/>
      <c r="C144" s="908"/>
      <c r="D144" s="911"/>
      <c r="E144" s="129" t="s">
        <v>271</v>
      </c>
      <c r="F144" s="1012"/>
      <c r="G144" s="76">
        <v>1</v>
      </c>
      <c r="H144" s="982"/>
      <c r="I144" s="968"/>
      <c r="J144" s="101"/>
      <c r="K144" s="3"/>
      <c r="L144" s="3">
        <v>1</v>
      </c>
      <c r="M144" s="3"/>
      <c r="N144" s="17"/>
      <c r="O144" s="1015"/>
      <c r="P144" s="168"/>
      <c r="Q144" s="168"/>
    </row>
    <row r="145" spans="1:17">
      <c r="A145" s="900"/>
      <c r="B145" s="901"/>
      <c r="C145" s="908"/>
      <c r="D145" s="911"/>
      <c r="E145" s="129" t="s">
        <v>533</v>
      </c>
      <c r="F145" s="1012"/>
      <c r="G145" s="76">
        <v>2</v>
      </c>
      <c r="H145" s="982"/>
      <c r="I145" s="968"/>
      <c r="J145" s="101"/>
      <c r="K145" s="3"/>
      <c r="L145" s="3"/>
      <c r="M145" s="3">
        <v>2</v>
      </c>
      <c r="N145" s="17"/>
      <c r="O145" s="1015"/>
      <c r="P145" s="168"/>
      <c r="Q145" s="168"/>
    </row>
    <row r="146" spans="1:17" ht="15.75" thickBot="1">
      <c r="A146" s="900"/>
      <c r="B146" s="901"/>
      <c r="C146" s="909"/>
      <c r="D146" s="912"/>
      <c r="E146" s="130" t="s">
        <v>534</v>
      </c>
      <c r="F146" s="1012"/>
      <c r="G146" s="77">
        <v>3</v>
      </c>
      <c r="H146" s="983"/>
      <c r="I146" s="969"/>
      <c r="J146" s="137"/>
      <c r="K146" s="18"/>
      <c r="L146" s="18"/>
      <c r="M146" s="18"/>
      <c r="N146" s="19">
        <v>3</v>
      </c>
      <c r="O146" s="1015"/>
      <c r="P146" s="168"/>
      <c r="Q146" s="168"/>
    </row>
    <row r="147" spans="1:17">
      <c r="A147" s="900"/>
      <c r="B147" s="901"/>
      <c r="C147" s="913">
        <v>3</v>
      </c>
      <c r="D147" s="916" t="s">
        <v>535</v>
      </c>
      <c r="E147" s="42" t="s">
        <v>536</v>
      </c>
      <c r="F147" s="1012"/>
      <c r="G147" s="75">
        <v>0</v>
      </c>
      <c r="H147" s="981">
        <v>3</v>
      </c>
      <c r="I147" s="967"/>
      <c r="J147" s="94"/>
      <c r="K147" s="15">
        <v>0</v>
      </c>
      <c r="L147" s="15"/>
      <c r="M147" s="15"/>
      <c r="N147" s="16"/>
      <c r="O147" s="1015"/>
      <c r="P147" s="168"/>
      <c r="Q147" s="168"/>
    </row>
    <row r="148" spans="1:17">
      <c r="A148" s="900"/>
      <c r="B148" s="901"/>
      <c r="C148" s="914"/>
      <c r="D148" s="917"/>
      <c r="E148" s="43" t="s">
        <v>538</v>
      </c>
      <c r="F148" s="1012"/>
      <c r="G148" s="76">
        <v>1</v>
      </c>
      <c r="H148" s="982"/>
      <c r="I148" s="968"/>
      <c r="J148" s="95"/>
      <c r="K148" s="3"/>
      <c r="L148" s="3">
        <v>1</v>
      </c>
      <c r="M148" s="3"/>
      <c r="N148" s="17"/>
      <c r="O148" s="1015"/>
      <c r="P148" s="168"/>
      <c r="Q148" s="168"/>
    </row>
    <row r="149" spans="1:17">
      <c r="A149" s="900"/>
      <c r="B149" s="901"/>
      <c r="C149" s="914"/>
      <c r="D149" s="917"/>
      <c r="E149" s="43" t="s">
        <v>539</v>
      </c>
      <c r="F149" s="1012"/>
      <c r="G149" s="76">
        <v>2</v>
      </c>
      <c r="H149" s="982"/>
      <c r="I149" s="968"/>
      <c r="J149" s="95"/>
      <c r="K149" s="3"/>
      <c r="L149" s="3"/>
      <c r="M149" s="3">
        <v>2</v>
      </c>
      <c r="N149" s="17"/>
      <c r="O149" s="1015"/>
      <c r="P149" s="168"/>
      <c r="Q149" s="168"/>
    </row>
    <row r="150" spans="1:17" ht="15.75" thickBot="1">
      <c r="A150" s="984"/>
      <c r="B150" s="1010"/>
      <c r="C150" s="1017"/>
      <c r="D150" s="1018"/>
      <c r="E150" s="44" t="s">
        <v>540</v>
      </c>
      <c r="F150" s="1013"/>
      <c r="G150" s="77">
        <v>3</v>
      </c>
      <c r="H150" s="983"/>
      <c r="I150" s="969"/>
      <c r="J150" s="96"/>
      <c r="K150" s="18"/>
      <c r="L150" s="18"/>
      <c r="M150" s="18"/>
      <c r="N150" s="19">
        <v>3</v>
      </c>
      <c r="O150" s="1016"/>
      <c r="P150" s="168"/>
      <c r="Q150" s="168"/>
    </row>
    <row r="151" spans="1:17" ht="15.75" thickBot="1">
      <c r="A151" s="112"/>
      <c r="B151" s="113"/>
      <c r="C151" s="132"/>
      <c r="D151" s="133"/>
      <c r="E151" s="134"/>
      <c r="F151" s="114"/>
      <c r="G151" s="139"/>
      <c r="H151" s="140">
        <f>SUM(H139:H149)</f>
        <v>9</v>
      </c>
      <c r="I151" s="143"/>
      <c r="J151" s="141"/>
      <c r="K151" s="142">
        <f>SUM(K139:K150)</f>
        <v>0</v>
      </c>
      <c r="L151" s="142">
        <f>SUM(L139:L150)</f>
        <v>2</v>
      </c>
      <c r="M151" s="142">
        <f>SUM(M139:M150)</f>
        <v>5</v>
      </c>
      <c r="N151" s="142">
        <f>SUM(N139:N150)-N141</f>
        <v>9</v>
      </c>
      <c r="O151" s="115"/>
      <c r="P151" s="168"/>
      <c r="Q151" s="168"/>
    </row>
    <row r="152" spans="1:17">
      <c r="D152" s="407"/>
      <c r="E152" s="407"/>
      <c r="F152" s="13">
        <f>F3+F24+F45+F56+F72+F98+F139</f>
        <v>1</v>
      </c>
      <c r="J152" s="407"/>
    </row>
    <row r="154" spans="1:17">
      <c r="D154" s="146"/>
      <c r="E154" s="407" t="s">
        <v>590</v>
      </c>
      <c r="J154" s="407"/>
    </row>
    <row r="155" spans="1:17">
      <c r="D155" s="147"/>
      <c r="E155" s="407" t="s">
        <v>591</v>
      </c>
      <c r="J155" s="407"/>
    </row>
    <row r="157" spans="1:17">
      <c r="D157" s="407"/>
      <c r="E157" s="407" t="s">
        <v>592</v>
      </c>
      <c r="H157" s="148">
        <f>H23+H44+H55+H71+H97+H138+H151</f>
        <v>113</v>
      </c>
      <c r="I157" s="148"/>
      <c r="J157" s="148"/>
      <c r="K157" s="148">
        <f>K23+K44+K55+K71+K97+K138+K151</f>
        <v>14</v>
      </c>
      <c r="L157" s="148">
        <f>L23+L44+L55+L71+L97+L138+L151</f>
        <v>39</v>
      </c>
      <c r="M157" s="148">
        <f>M23+M44+M55+M71+M97+M138+M151</f>
        <v>73</v>
      </c>
      <c r="N157" s="148">
        <f>N23+N44+N55+N71+N97+N138+N151</f>
        <v>113</v>
      </c>
    </row>
    <row r="158" spans="1:17">
      <c r="D158" s="407"/>
      <c r="E158" s="407" t="s">
        <v>593</v>
      </c>
      <c r="J158" s="407"/>
      <c r="L158" s="149"/>
      <c r="M158" s="149"/>
      <c r="N158" s="4">
        <v>102</v>
      </c>
    </row>
    <row r="159" spans="1:17">
      <c r="D159" s="407"/>
      <c r="E159" s="407"/>
      <c r="J159" s="407"/>
      <c r="L159" s="149">
        <f>L157/N157</f>
        <v>0.34513274336283184</v>
      </c>
      <c r="M159" s="149">
        <f>M157/N157</f>
        <v>0.64601769911504425</v>
      </c>
      <c r="N159" s="149">
        <f>N158/N157</f>
        <v>0.90265486725663713</v>
      </c>
    </row>
  </sheetData>
  <mergeCells count="145">
    <mergeCell ref="I139:I142"/>
    <mergeCell ref="O139:O150"/>
    <mergeCell ref="C143:C146"/>
    <mergeCell ref="D143:D146"/>
    <mergeCell ref="H143:H146"/>
    <mergeCell ref="I143:I146"/>
    <mergeCell ref="C147:C150"/>
    <mergeCell ref="D147:D150"/>
    <mergeCell ref="H147:H150"/>
    <mergeCell ref="I147:I150"/>
    <mergeCell ref="A139:A150"/>
    <mergeCell ref="B139:B150"/>
    <mergeCell ref="C139:C142"/>
    <mergeCell ref="D139:D142"/>
    <mergeCell ref="F139:F150"/>
    <mergeCell ref="H139:H142"/>
    <mergeCell ref="C133:C137"/>
    <mergeCell ref="D133:D137"/>
    <mergeCell ref="H133:H137"/>
    <mergeCell ref="I133:I137"/>
    <mergeCell ref="C128:C132"/>
    <mergeCell ref="D128:D132"/>
    <mergeCell ref="H128:H132"/>
    <mergeCell ref="I128:I132"/>
    <mergeCell ref="C123:C127"/>
    <mergeCell ref="D123:D127"/>
    <mergeCell ref="H123:H127"/>
    <mergeCell ref="I123:I127"/>
    <mergeCell ref="I98:I102"/>
    <mergeCell ref="O98:O137"/>
    <mergeCell ref="C103:C107"/>
    <mergeCell ref="D103:D107"/>
    <mergeCell ref="H103:H107"/>
    <mergeCell ref="I103:I107"/>
    <mergeCell ref="A98:A137"/>
    <mergeCell ref="B98:B137"/>
    <mergeCell ref="C98:C102"/>
    <mergeCell ref="D98:D102"/>
    <mergeCell ref="F98:F137"/>
    <mergeCell ref="H98:H102"/>
    <mergeCell ref="C108:C112"/>
    <mergeCell ref="D108:D112"/>
    <mergeCell ref="H108:H112"/>
    <mergeCell ref="I108:I112"/>
    <mergeCell ref="C113:C117"/>
    <mergeCell ref="D113:D117"/>
    <mergeCell ref="H113:H117"/>
    <mergeCell ref="I113:I117"/>
    <mergeCell ref="C118:C122"/>
    <mergeCell ref="D118:D122"/>
    <mergeCell ref="H118:H122"/>
    <mergeCell ref="I118:I122"/>
    <mergeCell ref="I72:I76"/>
    <mergeCell ref="O72:O96"/>
    <mergeCell ref="C77:C81"/>
    <mergeCell ref="D77:D81"/>
    <mergeCell ref="H77:H81"/>
    <mergeCell ref="I77:I81"/>
    <mergeCell ref="A72:A96"/>
    <mergeCell ref="B72:B96"/>
    <mergeCell ref="C72:C76"/>
    <mergeCell ref="D72:D76"/>
    <mergeCell ref="F72:F96"/>
    <mergeCell ref="H72:H76"/>
    <mergeCell ref="C82:C86"/>
    <mergeCell ref="D82:D86"/>
    <mergeCell ref="H82:H86"/>
    <mergeCell ref="I82:I86"/>
    <mergeCell ref="C87:C91"/>
    <mergeCell ref="D87:D91"/>
    <mergeCell ref="H87:H91"/>
    <mergeCell ref="I87:I91"/>
    <mergeCell ref="C92:C96"/>
    <mergeCell ref="D92:D96"/>
    <mergeCell ref="H92:H96"/>
    <mergeCell ref="I92:I96"/>
    <mergeCell ref="H56:H60"/>
    <mergeCell ref="H45:H49"/>
    <mergeCell ref="I45:I49"/>
    <mergeCell ref="O45:O54"/>
    <mergeCell ref="C50:C54"/>
    <mergeCell ref="D50:D54"/>
    <mergeCell ref="H50:H54"/>
    <mergeCell ref="I50:I54"/>
    <mergeCell ref="I56:I60"/>
    <mergeCell ref="O56:O70"/>
    <mergeCell ref="C61:C65"/>
    <mergeCell ref="D61:D65"/>
    <mergeCell ref="H61:H65"/>
    <mergeCell ref="I61:I65"/>
    <mergeCell ref="C66:C70"/>
    <mergeCell ref="D66:D70"/>
    <mergeCell ref="H66:H70"/>
    <mergeCell ref="I66:I70"/>
    <mergeCell ref="A45:A54"/>
    <mergeCell ref="B45:B54"/>
    <mergeCell ref="C45:C49"/>
    <mergeCell ref="D45:D49"/>
    <mergeCell ref="F45:F54"/>
    <mergeCell ref="A56:A70"/>
    <mergeCell ref="B56:B70"/>
    <mergeCell ref="C56:C60"/>
    <mergeCell ref="D56:D60"/>
    <mergeCell ref="F56:F70"/>
    <mergeCell ref="A24:A43"/>
    <mergeCell ref="B24:B43"/>
    <mergeCell ref="C24:C28"/>
    <mergeCell ref="D24:D28"/>
    <mergeCell ref="F24:F43"/>
    <mergeCell ref="H24:H28"/>
    <mergeCell ref="I24:I28"/>
    <mergeCell ref="O24:O43"/>
    <mergeCell ref="C29:C33"/>
    <mergeCell ref="D29:D33"/>
    <mergeCell ref="H29:H33"/>
    <mergeCell ref="I29:I33"/>
    <mergeCell ref="C34:C38"/>
    <mergeCell ref="D34:D38"/>
    <mergeCell ref="H34:H38"/>
    <mergeCell ref="I34:I38"/>
    <mergeCell ref="C39:C43"/>
    <mergeCell ref="D39:D43"/>
    <mergeCell ref="H39:H43"/>
    <mergeCell ref="I39:I43"/>
    <mergeCell ref="K1:N1"/>
    <mergeCell ref="A3:A22"/>
    <mergeCell ref="B3:B22"/>
    <mergeCell ref="C3:C7"/>
    <mergeCell ref="D3:D7"/>
    <mergeCell ref="F3:F22"/>
    <mergeCell ref="H3:H7"/>
    <mergeCell ref="I3:I7"/>
    <mergeCell ref="O3:O22"/>
    <mergeCell ref="C8:C12"/>
    <mergeCell ref="D8:D12"/>
    <mergeCell ref="H8:H12"/>
    <mergeCell ref="I8:I12"/>
    <mergeCell ref="C13:C17"/>
    <mergeCell ref="D13:D17"/>
    <mergeCell ref="H13:H17"/>
    <mergeCell ref="I13:I17"/>
    <mergeCell ref="C18:C22"/>
    <mergeCell ref="D18:D22"/>
    <mergeCell ref="H18:H22"/>
    <mergeCell ref="I18:I22"/>
  </mergeCells>
  <pageMargins left="0.7" right="0.7" top="0.75" bottom="0.75" header="0.3" footer="0.3"/>
  <customProperties>
    <customPr name="_pios_id"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3"/>
  <sheetViews>
    <sheetView view="pageBreakPreview" zoomScaleNormal="100" zoomScaleSheetLayoutView="100" workbookViewId="0">
      <pane xSplit="1" ySplit="3" topLeftCell="B125" activePane="bottomRight" state="frozen"/>
      <selection pane="topRight" activeCell="B1" sqref="B1"/>
      <selection pane="bottomLeft" activeCell="A5" sqref="A5"/>
      <selection pane="bottomRight" activeCell="A134" sqref="A134:XFD143"/>
    </sheetView>
  </sheetViews>
  <sheetFormatPr defaultRowHeight="15" outlineLevelRow="1"/>
  <cols>
    <col min="1" max="1" width="6.42578125" customWidth="1"/>
    <col min="2" max="2" width="9.140625" customWidth="1"/>
    <col min="3" max="3" width="33.85546875" customWidth="1"/>
    <col min="4" max="4" width="68.42578125" customWidth="1"/>
    <col min="5" max="6" width="16" customWidth="1"/>
    <col min="7" max="7" width="19.85546875" customWidth="1"/>
    <col min="8" max="8" width="31.85546875" customWidth="1"/>
    <col min="9" max="9" width="25.5703125" customWidth="1"/>
    <col min="10" max="10" width="21.5703125" customWidth="1"/>
    <col min="11" max="11" width="19" customWidth="1"/>
    <col min="12" max="12" width="18.5703125" customWidth="1"/>
    <col min="13" max="13" width="21.5703125" customWidth="1"/>
    <col min="14" max="14" width="18.5703125" customWidth="1"/>
    <col min="15" max="15" width="0.42578125" customWidth="1"/>
    <col min="16" max="16" width="22.5703125" customWidth="1"/>
    <col min="17" max="17" width="59.140625" customWidth="1"/>
    <col min="18" max="18" width="27.140625" customWidth="1"/>
    <col min="19" max="19" width="18.85546875" customWidth="1"/>
  </cols>
  <sheetData>
    <row r="1" spans="1:19" ht="25.5" customHeight="1">
      <c r="C1" s="1019" t="s">
        <v>594</v>
      </c>
      <c r="D1" s="799"/>
      <c r="E1" s="799"/>
      <c r="F1" s="799"/>
      <c r="G1" s="799"/>
      <c r="H1" s="799"/>
    </row>
    <row r="2" spans="1:19" ht="15.75" thickBot="1"/>
    <row r="3" spans="1:19" ht="39" customHeight="1" thickBot="1">
      <c r="A3" s="230"/>
      <c r="B3" s="231" t="s">
        <v>57</v>
      </c>
      <c r="C3" s="231" t="s">
        <v>595</v>
      </c>
      <c r="D3" s="231" t="s">
        <v>596</v>
      </c>
      <c r="E3" s="231"/>
      <c r="F3" s="231"/>
      <c r="G3" s="287" t="s">
        <v>597</v>
      </c>
      <c r="H3" s="231" t="s">
        <v>598</v>
      </c>
      <c r="I3" s="1020" t="s">
        <v>599</v>
      </c>
      <c r="J3" s="1020"/>
      <c r="K3" s="1021"/>
      <c r="L3" s="1022" t="s">
        <v>600</v>
      </c>
      <c r="M3" s="1023"/>
      <c r="N3" s="1024"/>
      <c r="O3" s="232" t="s">
        <v>601</v>
      </c>
      <c r="Q3" t="s">
        <v>602</v>
      </c>
      <c r="R3" s="288" t="s">
        <v>603</v>
      </c>
    </row>
    <row r="4" spans="1:19" ht="41.25" customHeight="1">
      <c r="A4" s="230"/>
      <c r="B4" s="324">
        <v>1</v>
      </c>
      <c r="C4" s="233" t="s">
        <v>604</v>
      </c>
      <c r="D4" s="324"/>
      <c r="E4" s="324"/>
      <c r="F4" s="324"/>
      <c r="G4" s="289"/>
      <c r="H4" s="324" t="s">
        <v>605</v>
      </c>
      <c r="I4" s="234" t="s">
        <v>606</v>
      </c>
      <c r="J4" s="235" t="s">
        <v>607</v>
      </c>
      <c r="K4" s="235" t="s">
        <v>608</v>
      </c>
      <c r="L4" s="236" t="s">
        <v>609</v>
      </c>
      <c r="M4" s="236" t="s">
        <v>610</v>
      </c>
      <c r="N4" s="236" t="s">
        <v>611</v>
      </c>
      <c r="O4" s="237"/>
    </row>
    <row r="5" spans="1:19" ht="15.75" customHeight="1">
      <c r="A5" s="230"/>
      <c r="B5" s="324"/>
      <c r="C5" s="402"/>
      <c r="D5" s="405" t="s">
        <v>612</v>
      </c>
      <c r="E5" s="405"/>
      <c r="F5" s="405"/>
      <c r="G5" s="290"/>
      <c r="H5" s="402"/>
      <c r="I5" s="234"/>
      <c r="J5" s="235"/>
      <c r="K5" s="235"/>
      <c r="L5" s="236"/>
      <c r="M5" s="236"/>
      <c r="N5" s="236"/>
      <c r="O5" s="237"/>
      <c r="Q5" t="s">
        <v>613</v>
      </c>
    </row>
    <row r="6" spans="1:19" ht="14.25" customHeight="1" outlineLevel="1">
      <c r="A6" s="230">
        <v>1</v>
      </c>
      <c r="B6" s="324"/>
      <c r="C6" s="402"/>
      <c r="D6" s="405" t="s">
        <v>614</v>
      </c>
      <c r="E6" s="405"/>
      <c r="F6" s="405"/>
      <c r="G6" s="290"/>
      <c r="H6" s="402"/>
      <c r="I6" s="234"/>
      <c r="J6" s="235"/>
      <c r="K6" s="235"/>
      <c r="L6" s="236"/>
      <c r="M6" s="236"/>
      <c r="N6" s="236"/>
      <c r="O6" s="237"/>
    </row>
    <row r="7" spans="1:19" outlineLevel="1">
      <c r="A7" s="230">
        <v>2</v>
      </c>
      <c r="B7" s="324"/>
      <c r="C7" s="402"/>
      <c r="D7" s="405" t="s">
        <v>289</v>
      </c>
      <c r="E7" s="405"/>
      <c r="F7" s="405"/>
      <c r="G7" s="290"/>
      <c r="H7" s="402"/>
      <c r="I7" s="234"/>
      <c r="J7" s="235"/>
      <c r="K7" s="235"/>
      <c r="L7" s="236"/>
      <c r="M7" s="236"/>
      <c r="N7" s="236"/>
      <c r="O7" s="237"/>
    </row>
    <row r="8" spans="1:19" outlineLevel="1">
      <c r="A8" s="230">
        <v>3</v>
      </c>
      <c r="B8" s="324"/>
      <c r="C8" s="402"/>
      <c r="D8" s="405" t="s">
        <v>293</v>
      </c>
      <c r="E8" s="405"/>
      <c r="F8" s="405"/>
      <c r="G8" s="290"/>
      <c r="H8" s="402"/>
      <c r="I8" s="234"/>
      <c r="J8" s="235"/>
      <c r="K8" s="235"/>
      <c r="L8" s="236"/>
      <c r="M8" s="236"/>
      <c r="N8" s="236"/>
      <c r="O8" s="237"/>
    </row>
    <row r="9" spans="1:19" outlineLevel="1">
      <c r="A9" s="230">
        <v>4</v>
      </c>
      <c r="B9" s="324"/>
      <c r="C9" s="402"/>
      <c r="D9" s="405" t="s">
        <v>295</v>
      </c>
      <c r="E9" s="405"/>
      <c r="F9" s="405"/>
      <c r="G9" s="290"/>
      <c r="H9" s="402"/>
      <c r="I9" s="234"/>
      <c r="J9" s="235"/>
      <c r="K9" s="235"/>
      <c r="L9" s="236"/>
      <c r="M9" s="236"/>
      <c r="N9" s="236"/>
      <c r="O9" s="237"/>
    </row>
    <row r="10" spans="1:19" outlineLevel="1">
      <c r="A10" s="230">
        <v>5</v>
      </c>
      <c r="B10" s="324"/>
      <c r="C10" s="402"/>
      <c r="D10" s="405" t="s">
        <v>65</v>
      </c>
      <c r="E10" s="405"/>
      <c r="F10" s="405"/>
      <c r="G10" s="290"/>
      <c r="H10" s="402"/>
      <c r="I10" s="234"/>
      <c r="J10" s="235"/>
      <c r="K10" s="235"/>
      <c r="L10" s="236"/>
      <c r="M10" s="236"/>
      <c r="N10" s="236"/>
      <c r="O10" s="237"/>
    </row>
    <row r="11" spans="1:19" outlineLevel="1">
      <c r="A11" s="230">
        <v>6</v>
      </c>
      <c r="B11" s="324"/>
      <c r="C11" s="402"/>
      <c r="D11" s="405" t="s">
        <v>66</v>
      </c>
      <c r="E11" s="405"/>
      <c r="F11" s="405"/>
      <c r="G11" s="290"/>
      <c r="H11" s="402"/>
      <c r="I11" s="234"/>
      <c r="J11" s="235"/>
      <c r="K11" s="235"/>
      <c r="L11" s="236"/>
      <c r="M11" s="236"/>
      <c r="N11" s="236"/>
      <c r="O11" s="237"/>
    </row>
    <row r="12" spans="1:19" outlineLevel="1">
      <c r="A12" s="230">
        <v>7</v>
      </c>
      <c r="B12" s="324"/>
      <c r="C12" s="402"/>
      <c r="D12" s="405" t="s">
        <v>298</v>
      </c>
      <c r="E12" s="405"/>
      <c r="F12" s="405"/>
      <c r="G12" s="290"/>
      <c r="H12" s="402"/>
      <c r="I12" s="234"/>
      <c r="J12" s="235"/>
      <c r="K12" s="235"/>
      <c r="L12" s="236"/>
      <c r="M12" s="236"/>
      <c r="N12" s="236"/>
      <c r="O12" s="237"/>
    </row>
    <row r="13" spans="1:19">
      <c r="A13" s="230"/>
      <c r="B13" s="324"/>
      <c r="C13" s="402"/>
      <c r="D13" s="405" t="s">
        <v>615</v>
      </c>
      <c r="E13" s="405"/>
      <c r="F13" s="405"/>
      <c r="G13" s="290"/>
      <c r="H13" s="402"/>
      <c r="I13" s="234"/>
      <c r="J13" s="235"/>
      <c r="K13" s="235"/>
      <c r="L13" s="236"/>
      <c r="M13" s="236"/>
      <c r="N13" s="236"/>
      <c r="O13" s="237"/>
    </row>
    <row r="14" spans="1:19" hidden="1" outlineLevel="1">
      <c r="A14" s="230">
        <v>8</v>
      </c>
      <c r="B14" s="324"/>
      <c r="C14" s="402"/>
      <c r="D14" s="405" t="s">
        <v>71</v>
      </c>
      <c r="E14" s="405"/>
      <c r="F14" s="405"/>
      <c r="G14" s="290"/>
      <c r="H14" s="402"/>
      <c r="I14" s="234"/>
      <c r="J14" s="235"/>
      <c r="K14" s="235"/>
      <c r="L14" s="236"/>
      <c r="M14" s="236"/>
      <c r="N14" s="236"/>
      <c r="O14" s="237"/>
    </row>
    <row r="15" spans="1:19" hidden="1" outlineLevel="1">
      <c r="A15" s="230">
        <v>9</v>
      </c>
      <c r="B15" s="324"/>
      <c r="C15" s="402"/>
      <c r="D15" s="405" t="s">
        <v>72</v>
      </c>
      <c r="E15" s="405"/>
      <c r="F15" s="405"/>
      <c r="G15" s="290"/>
      <c r="H15" s="402"/>
      <c r="I15" s="234"/>
      <c r="J15" s="235"/>
      <c r="K15" s="235"/>
      <c r="L15" s="236"/>
      <c r="M15" s="236"/>
      <c r="N15" s="236"/>
      <c r="O15" s="237"/>
      <c r="Q15" s="238"/>
      <c r="R15" s="238"/>
      <c r="S15" s="238"/>
    </row>
    <row r="16" spans="1:19" hidden="1" outlineLevel="1">
      <c r="A16" s="230">
        <v>10</v>
      </c>
      <c r="B16" s="324"/>
      <c r="C16" s="402"/>
      <c r="D16" s="405" t="s">
        <v>73</v>
      </c>
      <c r="E16" s="405"/>
      <c r="F16" s="405"/>
      <c r="G16" s="290"/>
      <c r="H16" s="402"/>
      <c r="I16" s="234"/>
      <c r="J16" s="235"/>
      <c r="K16" s="235"/>
      <c r="L16" s="236"/>
      <c r="M16" s="236"/>
      <c r="N16" s="236"/>
      <c r="O16" s="237"/>
    </row>
    <row r="17" spans="1:17" hidden="1" outlineLevel="1">
      <c r="A17" s="230">
        <v>11</v>
      </c>
      <c r="B17" s="324"/>
      <c r="C17" s="402"/>
      <c r="D17" s="405" t="s">
        <v>74</v>
      </c>
      <c r="E17" s="405"/>
      <c r="F17" s="405"/>
      <c r="G17" s="290"/>
      <c r="H17" s="402"/>
      <c r="I17" s="234"/>
      <c r="J17" s="235"/>
      <c r="K17" s="235"/>
      <c r="L17" s="236"/>
      <c r="M17" s="236"/>
      <c r="N17" s="236"/>
      <c r="O17" s="237"/>
    </row>
    <row r="18" spans="1:17" hidden="1" outlineLevel="1">
      <c r="A18" s="230">
        <v>12</v>
      </c>
      <c r="B18" s="324"/>
      <c r="C18" s="402"/>
      <c r="D18" s="405" t="s">
        <v>75</v>
      </c>
      <c r="E18" s="405"/>
      <c r="F18" s="405"/>
      <c r="G18" s="290"/>
      <c r="H18" s="402"/>
      <c r="I18" s="234"/>
      <c r="J18" s="235"/>
      <c r="K18" s="235"/>
      <c r="L18" s="236"/>
      <c r="M18" s="236"/>
      <c r="N18" s="236"/>
      <c r="O18" s="237"/>
    </row>
    <row r="19" spans="1:17" hidden="1" outlineLevel="1">
      <c r="A19" s="230">
        <v>13</v>
      </c>
      <c r="B19" s="324"/>
      <c r="C19" s="402"/>
      <c r="D19" s="405" t="s">
        <v>76</v>
      </c>
      <c r="E19" s="405"/>
      <c r="F19" s="405"/>
      <c r="G19" s="290"/>
      <c r="H19" s="402"/>
      <c r="I19" s="234"/>
      <c r="J19" s="235"/>
      <c r="K19" s="235"/>
      <c r="L19" s="236"/>
      <c r="M19" s="236"/>
      <c r="N19" s="236"/>
      <c r="O19" s="237"/>
    </row>
    <row r="20" spans="1:17" hidden="1" outlineLevel="1">
      <c r="A20" s="230">
        <v>14</v>
      </c>
      <c r="B20" s="324"/>
      <c r="C20" s="402"/>
      <c r="D20" s="405" t="s">
        <v>77</v>
      </c>
      <c r="E20" s="405"/>
      <c r="F20" s="405"/>
      <c r="G20" s="290"/>
      <c r="H20" s="402"/>
      <c r="I20" s="234"/>
      <c r="J20" s="235"/>
      <c r="K20" s="235"/>
      <c r="L20" s="236"/>
      <c r="M20" s="236"/>
      <c r="N20" s="236"/>
      <c r="O20" s="237"/>
    </row>
    <row r="21" spans="1:17" hidden="1" outlineLevel="1">
      <c r="A21" s="230">
        <v>15</v>
      </c>
      <c r="B21" s="324"/>
      <c r="C21" s="402"/>
      <c r="D21" s="405" t="s">
        <v>78</v>
      </c>
      <c r="E21" s="405"/>
      <c r="F21" s="405"/>
      <c r="G21" s="290"/>
      <c r="H21" s="402"/>
      <c r="I21" s="234"/>
      <c r="J21" s="235"/>
      <c r="K21" s="235"/>
      <c r="L21" s="236"/>
      <c r="M21" s="236"/>
      <c r="N21" s="236"/>
      <c r="O21" s="237"/>
    </row>
    <row r="22" spans="1:17" hidden="1" outlineLevel="1">
      <c r="A22" s="230">
        <v>16</v>
      </c>
      <c r="B22" s="324"/>
      <c r="C22" s="402"/>
      <c r="D22" s="405" t="s">
        <v>616</v>
      </c>
      <c r="E22" s="405"/>
      <c r="F22" s="405"/>
      <c r="G22" s="290"/>
      <c r="H22" s="402"/>
      <c r="I22" s="234"/>
      <c r="J22" s="235"/>
      <c r="K22" s="235"/>
      <c r="L22" s="236"/>
      <c r="M22" s="236"/>
      <c r="N22" s="236"/>
      <c r="O22" s="237"/>
    </row>
    <row r="23" spans="1:17" s="239" customFormat="1" ht="15.75" customHeight="1" collapsed="1">
      <c r="A23" s="230"/>
      <c r="B23" s="324"/>
      <c r="C23" s="402"/>
      <c r="D23" s="405" t="s">
        <v>79</v>
      </c>
      <c r="E23" s="405"/>
      <c r="F23" s="405"/>
      <c r="G23" s="290"/>
      <c r="H23" s="402"/>
      <c r="I23" s="234"/>
      <c r="J23" s="235"/>
      <c r="K23" s="235"/>
      <c r="L23" s="236"/>
      <c r="M23" s="236"/>
      <c r="N23" s="236"/>
      <c r="O23" s="237"/>
      <c r="Q23" s="239" t="s">
        <v>617</v>
      </c>
    </row>
    <row r="24" spans="1:17" s="239" customFormat="1" ht="13.5" hidden="1" customHeight="1" outlineLevel="1">
      <c r="A24" s="230">
        <v>17</v>
      </c>
      <c r="B24" s="324"/>
      <c r="C24" s="402"/>
      <c r="D24" s="405" t="s">
        <v>618</v>
      </c>
      <c r="E24" s="405"/>
      <c r="F24" s="405"/>
      <c r="G24" s="290"/>
      <c r="H24" s="402"/>
      <c r="I24" s="234"/>
      <c r="J24" s="235"/>
      <c r="K24" s="235"/>
      <c r="L24" s="236"/>
      <c r="M24" s="236"/>
      <c r="N24" s="236"/>
      <c r="O24" s="237"/>
    </row>
    <row r="25" spans="1:17" s="239" customFormat="1" ht="45" hidden="1" outlineLevel="1">
      <c r="A25" s="230">
        <v>18</v>
      </c>
      <c r="B25" s="324"/>
      <c r="C25" s="402"/>
      <c r="D25" s="405" t="s">
        <v>619</v>
      </c>
      <c r="E25" s="405"/>
      <c r="F25" s="405"/>
      <c r="G25" s="290"/>
      <c r="H25" s="402"/>
      <c r="I25" s="234"/>
      <c r="J25" s="235"/>
      <c r="K25" s="235"/>
      <c r="L25" s="236"/>
      <c r="M25" s="236"/>
      <c r="N25" s="236"/>
      <c r="O25" s="237"/>
    </row>
    <row r="26" spans="1:17" s="239" customFormat="1" hidden="1" outlineLevel="1">
      <c r="A26" s="230">
        <v>19</v>
      </c>
      <c r="B26" s="324"/>
      <c r="C26" s="402"/>
      <c r="D26" s="405" t="s">
        <v>292</v>
      </c>
      <c r="E26" s="405"/>
      <c r="F26" s="405"/>
      <c r="G26" s="290"/>
      <c r="H26" s="402"/>
      <c r="I26" s="234"/>
      <c r="J26" s="235"/>
      <c r="K26" s="235"/>
      <c r="L26" s="236"/>
      <c r="M26" s="236"/>
      <c r="N26" s="236"/>
      <c r="O26" s="237"/>
    </row>
    <row r="27" spans="1:17" s="239" customFormat="1" hidden="1" outlineLevel="1">
      <c r="A27" s="230">
        <v>20</v>
      </c>
      <c r="B27" s="324"/>
      <c r="C27" s="402"/>
      <c r="D27" s="405" t="s">
        <v>81</v>
      </c>
      <c r="E27" s="405"/>
      <c r="F27" s="405"/>
      <c r="G27" s="290"/>
      <c r="H27" s="402"/>
      <c r="I27" s="234"/>
      <c r="J27" s="235"/>
      <c r="K27" s="235"/>
      <c r="L27" s="236"/>
      <c r="M27" s="236"/>
      <c r="N27" s="236"/>
      <c r="O27" s="237"/>
    </row>
    <row r="28" spans="1:17" s="239" customFormat="1" ht="30" hidden="1" outlineLevel="1">
      <c r="A28" s="230">
        <v>21</v>
      </c>
      <c r="B28" s="324"/>
      <c r="C28" s="402"/>
      <c r="D28" s="405" t="s">
        <v>620</v>
      </c>
      <c r="E28" s="405"/>
      <c r="F28" s="405"/>
      <c r="G28" s="290"/>
      <c r="H28" s="402"/>
      <c r="I28" s="234"/>
      <c r="J28" s="235"/>
      <c r="K28" s="235"/>
      <c r="L28" s="236"/>
      <c r="M28" s="236"/>
      <c r="N28" s="236"/>
      <c r="O28" s="237"/>
    </row>
    <row r="29" spans="1:17" s="239" customFormat="1" hidden="1" outlineLevel="1">
      <c r="A29" s="230">
        <v>22</v>
      </c>
      <c r="B29" s="324"/>
      <c r="C29" s="402"/>
      <c r="D29" s="405" t="s">
        <v>82</v>
      </c>
      <c r="E29" s="405"/>
      <c r="F29" s="405"/>
      <c r="G29" s="290"/>
      <c r="H29" s="402"/>
      <c r="I29" s="234"/>
      <c r="J29" s="235"/>
      <c r="K29" s="235"/>
      <c r="L29" s="236"/>
      <c r="M29" s="236"/>
      <c r="N29" s="236"/>
      <c r="O29" s="237"/>
    </row>
    <row r="30" spans="1:17" s="239" customFormat="1" hidden="1" outlineLevel="1">
      <c r="A30" s="230">
        <v>23</v>
      </c>
      <c r="B30" s="324"/>
      <c r="C30" s="402"/>
      <c r="D30" s="405" t="s">
        <v>621</v>
      </c>
      <c r="E30" s="405"/>
      <c r="F30" s="405"/>
      <c r="G30" s="290"/>
      <c r="H30" s="402"/>
      <c r="I30" s="234"/>
      <c r="J30" s="235"/>
      <c r="K30" s="235"/>
      <c r="L30" s="236"/>
      <c r="M30" s="236"/>
      <c r="N30" s="236"/>
      <c r="O30" s="237"/>
    </row>
    <row r="31" spans="1:17" s="239" customFormat="1" hidden="1" outlineLevel="1">
      <c r="A31" s="230">
        <v>24</v>
      </c>
      <c r="B31" s="324"/>
      <c r="C31" s="402"/>
      <c r="D31" s="405" t="s">
        <v>622</v>
      </c>
      <c r="E31" s="405"/>
      <c r="F31" s="405"/>
      <c r="G31" s="290"/>
      <c r="H31" s="402"/>
      <c r="I31" s="234"/>
      <c r="J31" s="235"/>
      <c r="K31" s="235"/>
      <c r="L31" s="236"/>
      <c r="M31" s="236"/>
      <c r="N31" s="236"/>
      <c r="O31" s="237"/>
    </row>
    <row r="32" spans="1:17" s="239" customFormat="1" hidden="1" outlineLevel="1">
      <c r="A32" s="230">
        <v>25</v>
      </c>
      <c r="B32" s="324"/>
      <c r="C32" s="402"/>
      <c r="D32" s="405" t="s">
        <v>623</v>
      </c>
      <c r="E32" s="405"/>
      <c r="F32" s="405"/>
      <c r="G32" s="290"/>
      <c r="H32" s="402"/>
      <c r="I32" s="234"/>
      <c r="J32" s="235"/>
      <c r="K32" s="235"/>
      <c r="L32" s="236"/>
      <c r="M32" s="236"/>
      <c r="N32" s="236"/>
      <c r="O32" s="237"/>
    </row>
    <row r="33" spans="1:18" s="239" customFormat="1" collapsed="1">
      <c r="A33" s="230"/>
      <c r="B33" s="324"/>
      <c r="C33" s="402"/>
      <c r="D33" s="405" t="s">
        <v>624</v>
      </c>
      <c r="E33" s="405"/>
      <c r="F33" s="405"/>
      <c r="G33" s="290"/>
      <c r="H33" s="402"/>
      <c r="I33" s="234"/>
      <c r="J33" s="235"/>
      <c r="K33" s="235"/>
      <c r="L33" s="236"/>
      <c r="M33" s="236"/>
      <c r="N33" s="236"/>
      <c r="O33" s="237"/>
    </row>
    <row r="34" spans="1:18" s="239" customFormat="1" ht="13.5" hidden="1" customHeight="1" outlineLevel="1">
      <c r="A34" s="230">
        <v>26</v>
      </c>
      <c r="B34" s="402"/>
      <c r="C34" s="240"/>
      <c r="D34" s="402" t="s">
        <v>625</v>
      </c>
      <c r="E34" s="402"/>
      <c r="F34" s="402"/>
      <c r="G34" s="290"/>
      <c r="H34" s="241"/>
      <c r="I34" s="154" t="s">
        <v>625</v>
      </c>
      <c r="J34" s="242"/>
    </row>
    <row r="35" spans="1:18" s="239" customFormat="1" ht="45" collapsed="1">
      <c r="A35" s="230"/>
      <c r="B35" s="324">
        <v>2</v>
      </c>
      <c r="C35" s="233" t="s">
        <v>626</v>
      </c>
      <c r="D35" s="324"/>
      <c r="E35" s="324"/>
      <c r="F35" s="324"/>
      <c r="G35" s="289"/>
      <c r="H35" s="324" t="s">
        <v>627</v>
      </c>
      <c r="I35" s="234" t="s">
        <v>606</v>
      </c>
      <c r="J35" s="235" t="s">
        <v>607</v>
      </c>
      <c r="K35" s="235" t="s">
        <v>608</v>
      </c>
      <c r="L35" s="236"/>
      <c r="M35" s="236"/>
      <c r="N35" s="236"/>
      <c r="O35" s="237"/>
    </row>
    <row r="36" spans="1:18" s="239" customFormat="1" ht="22.5" hidden="1" customHeight="1" outlineLevel="1">
      <c r="A36" s="230">
        <v>27</v>
      </c>
      <c r="B36" s="324"/>
      <c r="C36" s="402"/>
      <c r="D36" s="291" t="s">
        <v>628</v>
      </c>
      <c r="E36" s="291"/>
      <c r="F36" s="291"/>
      <c r="G36" s="290"/>
      <c r="H36" s="243"/>
      <c r="I36" s="234"/>
      <c r="J36" s="235"/>
      <c r="K36" s="235"/>
      <c r="L36" s="236"/>
      <c r="M36" s="236"/>
      <c r="N36" s="236"/>
      <c r="O36" s="237"/>
      <c r="Q36" s="239" t="s">
        <v>629</v>
      </c>
      <c r="R36" s="239" t="s">
        <v>630</v>
      </c>
    </row>
    <row r="37" spans="1:18" s="239" customFormat="1" hidden="1" outlineLevel="1">
      <c r="A37" s="230">
        <v>28</v>
      </c>
      <c r="B37" s="324"/>
      <c r="C37" s="402"/>
      <c r="D37" s="402" t="s">
        <v>83</v>
      </c>
      <c r="E37" s="402"/>
      <c r="F37" s="402"/>
      <c r="G37" s="290"/>
      <c r="H37" s="243"/>
      <c r="I37" s="234"/>
      <c r="J37" s="235"/>
      <c r="K37" s="235"/>
      <c r="L37" s="236"/>
      <c r="M37" s="236"/>
      <c r="N37" s="236"/>
      <c r="O37" s="237"/>
    </row>
    <row r="38" spans="1:18" s="239" customFormat="1" hidden="1" outlineLevel="1">
      <c r="A38" s="230">
        <v>29</v>
      </c>
      <c r="B38" s="324"/>
      <c r="C38" s="402"/>
      <c r="D38" s="402" t="s">
        <v>84</v>
      </c>
      <c r="E38" s="402"/>
      <c r="F38" s="402"/>
      <c r="G38" s="290"/>
      <c r="H38" s="243"/>
      <c r="I38" s="234"/>
      <c r="J38" s="235"/>
      <c r="K38" s="235"/>
      <c r="L38" s="236"/>
      <c r="M38" s="236"/>
      <c r="N38" s="236"/>
      <c r="O38" s="237"/>
    </row>
    <row r="39" spans="1:18" s="239" customFormat="1" hidden="1" outlineLevel="1">
      <c r="A39" s="230">
        <v>30</v>
      </c>
      <c r="B39" s="324"/>
      <c r="C39" s="402"/>
      <c r="D39" s="402" t="s">
        <v>85</v>
      </c>
      <c r="E39" s="402"/>
      <c r="F39" s="402"/>
      <c r="G39" s="290"/>
      <c r="H39" s="243"/>
      <c r="I39" s="234"/>
      <c r="J39" s="235"/>
      <c r="K39" s="235"/>
      <c r="L39" s="236"/>
      <c r="M39" s="236"/>
      <c r="N39" s="236"/>
      <c r="O39" s="237"/>
    </row>
    <row r="40" spans="1:18" s="239" customFormat="1" hidden="1" outlineLevel="1">
      <c r="A40" s="230">
        <v>31</v>
      </c>
      <c r="B40" s="324"/>
      <c r="C40" s="402"/>
      <c r="D40" s="402" t="s">
        <v>86</v>
      </c>
      <c r="E40" s="402"/>
      <c r="F40" s="402"/>
      <c r="G40" s="290"/>
      <c r="H40" s="243"/>
      <c r="I40" s="234"/>
      <c r="J40" s="235"/>
      <c r="K40" s="235"/>
      <c r="L40" s="236"/>
      <c r="M40" s="236"/>
      <c r="N40" s="236"/>
      <c r="O40" s="237"/>
    </row>
    <row r="41" spans="1:18" s="239" customFormat="1" hidden="1" outlineLevel="1">
      <c r="A41" s="230">
        <v>32</v>
      </c>
      <c r="B41" s="324"/>
      <c r="C41" s="402"/>
      <c r="D41" s="402" t="s">
        <v>87</v>
      </c>
      <c r="E41" s="402"/>
      <c r="F41" s="402"/>
      <c r="G41" s="290"/>
      <c r="H41" s="243"/>
      <c r="I41" s="234"/>
      <c r="J41" s="235"/>
      <c r="K41" s="235"/>
      <c r="L41" s="236"/>
      <c r="M41" s="236"/>
      <c r="N41" s="236"/>
      <c r="O41" s="237"/>
    </row>
    <row r="42" spans="1:18" s="239" customFormat="1" hidden="1" outlineLevel="1">
      <c r="A42" s="230">
        <v>33</v>
      </c>
      <c r="B42" s="324"/>
      <c r="C42" s="233" t="s">
        <v>631</v>
      </c>
      <c r="D42" s="244" t="s">
        <v>632</v>
      </c>
      <c r="E42" s="244"/>
      <c r="F42" s="244"/>
      <c r="G42" s="290"/>
      <c r="H42" s="243"/>
      <c r="I42" s="234"/>
      <c r="J42" s="235"/>
      <c r="K42" s="235"/>
      <c r="L42" s="236"/>
      <c r="M42" s="236"/>
      <c r="N42" s="236"/>
      <c r="O42" s="237"/>
    </row>
    <row r="43" spans="1:18" s="239" customFormat="1" hidden="1" outlineLevel="1">
      <c r="A43" s="230">
        <v>34</v>
      </c>
      <c r="B43" s="324"/>
      <c r="C43" s="402"/>
      <c r="D43" s="402" t="s">
        <v>633</v>
      </c>
      <c r="E43" s="402"/>
      <c r="F43" s="402"/>
      <c r="G43" s="290"/>
      <c r="H43" s="243"/>
      <c r="I43" s="234"/>
      <c r="J43" s="235"/>
      <c r="K43" s="235"/>
      <c r="L43" s="236"/>
      <c r="M43" s="236"/>
      <c r="N43" s="236"/>
      <c r="O43" s="237"/>
    </row>
    <row r="44" spans="1:18" s="239" customFormat="1" hidden="1" outlineLevel="1">
      <c r="A44" s="230">
        <v>35</v>
      </c>
      <c r="B44" s="324"/>
      <c r="C44" s="402"/>
      <c r="D44" s="402" t="s">
        <v>634</v>
      </c>
      <c r="E44" s="402"/>
      <c r="F44" s="402"/>
      <c r="G44" s="290"/>
      <c r="H44" s="243"/>
      <c r="I44" s="234"/>
      <c r="J44" s="235"/>
      <c r="K44" s="235"/>
      <c r="L44" s="236"/>
      <c r="M44" s="236"/>
      <c r="N44" s="236"/>
      <c r="O44" s="237"/>
    </row>
    <row r="45" spans="1:18" s="239" customFormat="1" hidden="1" outlineLevel="1">
      <c r="A45" s="230">
        <v>36</v>
      </c>
      <c r="B45" s="324"/>
      <c r="C45" s="402"/>
      <c r="D45" s="245" t="s">
        <v>635</v>
      </c>
      <c r="E45" s="245"/>
      <c r="F45" s="245"/>
      <c r="G45" s="290"/>
      <c r="H45" s="243"/>
      <c r="I45" s="234"/>
      <c r="J45" s="235"/>
      <c r="K45" s="235"/>
      <c r="L45" s="236"/>
      <c r="M45" s="236"/>
      <c r="N45" s="236"/>
      <c r="O45" s="237"/>
    </row>
    <row r="46" spans="1:18" s="239" customFormat="1" hidden="1" outlineLevel="1">
      <c r="A46" s="230">
        <v>37</v>
      </c>
      <c r="B46" s="324"/>
      <c r="C46" s="402"/>
      <c r="D46" s="402" t="s">
        <v>636</v>
      </c>
      <c r="E46" s="402"/>
      <c r="F46" s="402"/>
      <c r="G46" s="290"/>
      <c r="H46" s="243"/>
      <c r="I46" s="234"/>
      <c r="J46" s="235"/>
      <c r="K46" s="235"/>
      <c r="L46" s="236"/>
      <c r="M46" s="236"/>
      <c r="N46" s="236"/>
      <c r="O46" s="237"/>
    </row>
    <row r="47" spans="1:18" s="239" customFormat="1" hidden="1" outlineLevel="1">
      <c r="A47" s="230">
        <v>38</v>
      </c>
      <c r="B47" s="324"/>
      <c r="C47" s="402"/>
      <c r="D47" s="402" t="s">
        <v>637</v>
      </c>
      <c r="E47" s="402"/>
      <c r="F47" s="402"/>
      <c r="G47" s="290"/>
      <c r="H47" s="243"/>
      <c r="I47" s="234"/>
      <c r="J47" s="235"/>
      <c r="K47" s="235"/>
      <c r="L47" s="236"/>
      <c r="M47" s="236"/>
      <c r="N47" s="236"/>
      <c r="O47" s="237"/>
    </row>
    <row r="48" spans="1:18" s="239" customFormat="1" hidden="1" outlineLevel="1">
      <c r="A48" s="230">
        <v>39</v>
      </c>
      <c r="B48" s="324"/>
      <c r="C48" s="402"/>
      <c r="D48" s="244" t="s">
        <v>638</v>
      </c>
      <c r="E48" s="244"/>
      <c r="F48" s="244"/>
      <c r="G48" s="290"/>
      <c r="H48" s="243"/>
      <c r="I48" s="234"/>
      <c r="J48" s="235"/>
      <c r="K48" s="235"/>
      <c r="L48" s="236"/>
      <c r="M48" s="236"/>
      <c r="N48" s="236"/>
      <c r="O48" s="237"/>
    </row>
    <row r="49" spans="1:17" s="239" customFormat="1" ht="31.5" customHeight="1" collapsed="1">
      <c r="A49" s="402"/>
      <c r="B49" s="324">
        <v>3</v>
      </c>
      <c r="C49" s="233" t="s">
        <v>639</v>
      </c>
      <c r="D49" s="324"/>
      <c r="E49" s="292">
        <v>1</v>
      </c>
      <c r="F49" s="292"/>
      <c r="G49" s="289"/>
      <c r="H49" s="402" t="s">
        <v>640</v>
      </c>
      <c r="I49" s="234" t="s">
        <v>606</v>
      </c>
      <c r="J49" s="235" t="s">
        <v>607</v>
      </c>
      <c r="K49" s="235" t="s">
        <v>608</v>
      </c>
      <c r="L49" s="235" t="s">
        <v>173</v>
      </c>
      <c r="M49" s="235" t="s">
        <v>641</v>
      </c>
      <c r="N49" s="235" t="s">
        <v>642</v>
      </c>
      <c r="O49" s="237"/>
    </row>
    <row r="50" spans="1:17" s="239" customFormat="1" ht="19.5" customHeight="1" outlineLevel="1">
      <c r="A50" s="230">
        <v>40</v>
      </c>
      <c r="B50" s="324"/>
      <c r="C50" s="402"/>
      <c r="D50" s="402" t="s">
        <v>643</v>
      </c>
      <c r="E50" s="292">
        <v>0.25</v>
      </c>
      <c r="F50" s="292"/>
      <c r="G50" s="290"/>
      <c r="H50" s="293" t="s">
        <v>644</v>
      </c>
      <c r="I50" s="234"/>
      <c r="J50" s="235"/>
      <c r="K50" s="235"/>
      <c r="L50" s="235"/>
      <c r="M50" s="235"/>
      <c r="N50" s="235"/>
      <c r="O50" s="237"/>
    </row>
    <row r="51" spans="1:17" ht="30" customHeight="1" outlineLevel="1">
      <c r="A51" s="230">
        <v>41</v>
      </c>
      <c r="B51" s="324"/>
      <c r="C51" s="402"/>
      <c r="D51" s="402" t="s">
        <v>645</v>
      </c>
      <c r="E51" s="292">
        <v>0.3</v>
      </c>
      <c r="F51" s="292"/>
      <c r="G51" s="290"/>
      <c r="H51" s="294" t="s">
        <v>646</v>
      </c>
      <c r="I51" s="234"/>
      <c r="J51" s="235"/>
      <c r="K51" s="235"/>
      <c r="L51" s="235"/>
      <c r="M51" s="235"/>
      <c r="N51" s="237"/>
      <c r="O51" s="246"/>
    </row>
    <row r="52" spans="1:17" ht="52.5" customHeight="1" outlineLevel="1">
      <c r="A52" s="247">
        <v>42</v>
      </c>
      <c r="B52" s="324"/>
      <c r="C52" s="402"/>
      <c r="D52" s="402" t="s">
        <v>647</v>
      </c>
      <c r="E52" s="292">
        <v>0.45</v>
      </c>
      <c r="F52" s="292"/>
      <c r="G52" s="290"/>
      <c r="H52" s="294" t="s">
        <v>648</v>
      </c>
      <c r="I52" s="234"/>
      <c r="J52" s="235"/>
      <c r="K52" s="235"/>
      <c r="L52" s="235"/>
      <c r="M52" s="235"/>
      <c r="N52" s="237"/>
      <c r="O52" s="246"/>
      <c r="P52" s="324" t="s">
        <v>649</v>
      </c>
      <c r="Q52" s="324"/>
    </row>
    <row r="53" spans="1:17" s="239" customFormat="1" ht="33.75" customHeight="1">
      <c r="A53" s="230"/>
      <c r="B53" s="324">
        <v>4</v>
      </c>
      <c r="C53" s="233" t="s">
        <v>650</v>
      </c>
      <c r="D53" s="324"/>
      <c r="E53" s="324"/>
      <c r="F53" s="324"/>
      <c r="G53" s="289"/>
      <c r="H53" s="402" t="s">
        <v>651</v>
      </c>
      <c r="I53" s="234" t="s">
        <v>606</v>
      </c>
      <c r="J53" s="235" t="s">
        <v>607</v>
      </c>
      <c r="K53" s="235" t="s">
        <v>608</v>
      </c>
      <c r="L53" s="248"/>
      <c r="M53" s="248"/>
      <c r="N53" s="248"/>
      <c r="O53" s="237"/>
    </row>
    <row r="54" spans="1:17" s="239" customFormat="1" ht="15.75" customHeight="1" outlineLevel="1">
      <c r="A54" s="230">
        <v>43</v>
      </c>
      <c r="B54" s="324"/>
      <c r="C54" s="402"/>
      <c r="D54" s="249" t="s">
        <v>652</v>
      </c>
      <c r="E54" s="249"/>
      <c r="F54" s="249"/>
      <c r="G54" s="295"/>
      <c r="H54" s="402"/>
      <c r="I54" s="234"/>
      <c r="J54" s="235"/>
      <c r="K54" s="235"/>
      <c r="L54" s="248"/>
      <c r="M54" s="248"/>
      <c r="N54" s="248"/>
      <c r="O54" s="237"/>
    </row>
    <row r="55" spans="1:17" s="239" customFormat="1" ht="14.25" customHeight="1" outlineLevel="1">
      <c r="A55" s="230">
        <v>44</v>
      </c>
      <c r="B55" s="324"/>
      <c r="C55" s="402"/>
      <c r="D55" s="249" t="s">
        <v>653</v>
      </c>
      <c r="E55" s="249"/>
      <c r="F55" s="249"/>
      <c r="G55" s="295"/>
      <c r="H55" s="402"/>
      <c r="I55" s="234"/>
      <c r="J55" s="235"/>
      <c r="K55" s="235"/>
      <c r="L55" s="248"/>
      <c r="M55" s="248"/>
      <c r="N55" s="248"/>
      <c r="O55" s="237"/>
    </row>
    <row r="56" spans="1:17" s="239" customFormat="1" ht="10.5" customHeight="1" outlineLevel="1">
      <c r="A56" s="230">
        <v>45</v>
      </c>
      <c r="B56" s="324"/>
      <c r="C56" s="402"/>
      <c r="D56" s="249" t="s">
        <v>654</v>
      </c>
      <c r="E56" s="249"/>
      <c r="F56" s="249"/>
      <c r="G56" s="295"/>
      <c r="H56" s="402"/>
      <c r="I56" s="234"/>
      <c r="J56" s="235"/>
      <c r="K56" s="235"/>
      <c r="L56" s="248"/>
      <c r="M56" s="248"/>
      <c r="N56" s="248"/>
      <c r="O56" s="237"/>
    </row>
    <row r="57" spans="1:17" s="239" customFormat="1" ht="13.5" customHeight="1" outlineLevel="1">
      <c r="A57" s="230">
        <v>46</v>
      </c>
      <c r="B57" s="324"/>
      <c r="C57" s="402"/>
      <c r="D57" s="249" t="s">
        <v>655</v>
      </c>
      <c r="E57" s="249"/>
      <c r="F57" s="249"/>
      <c r="G57" s="295"/>
      <c r="H57" s="402"/>
      <c r="I57" s="234"/>
      <c r="J57" s="235"/>
      <c r="K57" s="235"/>
      <c r="L57" s="248"/>
      <c r="M57" s="248"/>
      <c r="N57" s="248"/>
      <c r="O57" s="237"/>
    </row>
    <row r="58" spans="1:17" s="239" customFormat="1" ht="24.75" customHeight="1" outlineLevel="1">
      <c r="A58" s="230">
        <v>47</v>
      </c>
      <c r="B58" s="324"/>
      <c r="C58" s="402"/>
      <c r="D58" s="249" t="s">
        <v>656</v>
      </c>
      <c r="E58" s="249"/>
      <c r="F58" s="249"/>
      <c r="G58" s="295"/>
      <c r="H58" s="402"/>
      <c r="I58" s="234"/>
      <c r="J58" s="235"/>
      <c r="K58" s="235"/>
      <c r="L58" s="248"/>
      <c r="M58" s="248"/>
      <c r="N58" s="248"/>
      <c r="O58" s="237"/>
    </row>
    <row r="59" spans="1:17" s="239" customFormat="1" ht="88.5" customHeight="1">
      <c r="A59" s="402"/>
      <c r="B59" s="324">
        <v>5</v>
      </c>
      <c r="C59" s="233" t="s">
        <v>657</v>
      </c>
      <c r="D59" s="324"/>
      <c r="E59" s="292">
        <v>1</v>
      </c>
      <c r="F59" s="292"/>
      <c r="G59" s="289"/>
      <c r="H59" s="402" t="s">
        <v>658</v>
      </c>
      <c r="I59" s="234" t="s">
        <v>606</v>
      </c>
      <c r="J59" s="235" t="s">
        <v>607</v>
      </c>
      <c r="K59" s="235" t="s">
        <v>608</v>
      </c>
      <c r="L59" s="235" t="s">
        <v>659</v>
      </c>
      <c r="M59" s="235" t="s">
        <v>660</v>
      </c>
      <c r="N59" s="235" t="s">
        <v>661</v>
      </c>
      <c r="O59" s="237"/>
    </row>
    <row r="60" spans="1:17" s="239" customFormat="1" ht="30.75" customHeight="1" outlineLevel="1">
      <c r="A60" s="402">
        <v>48</v>
      </c>
      <c r="B60" s="324"/>
      <c r="C60" s="402"/>
      <c r="D60" s="249" t="s">
        <v>662</v>
      </c>
      <c r="E60" s="292">
        <v>0.2</v>
      </c>
      <c r="F60" s="292" t="s">
        <v>663</v>
      </c>
      <c r="G60" s="295"/>
      <c r="H60" s="402"/>
      <c r="I60" s="234"/>
      <c r="J60" s="235"/>
      <c r="K60" s="235"/>
      <c r="L60" s="235"/>
      <c r="M60" s="235"/>
      <c r="N60" s="235"/>
      <c r="O60" s="237"/>
    </row>
    <row r="61" spans="1:17" s="239" customFormat="1" ht="15.75" customHeight="1" outlineLevel="1">
      <c r="A61" s="402">
        <v>49</v>
      </c>
      <c r="B61" s="324"/>
      <c r="C61" s="402"/>
      <c r="D61" s="249" t="s">
        <v>664</v>
      </c>
      <c r="E61" s="292">
        <v>0.1</v>
      </c>
      <c r="F61" s="292"/>
      <c r="G61" s="295"/>
      <c r="H61" s="402"/>
      <c r="I61" s="234"/>
      <c r="J61" s="235"/>
      <c r="K61" s="235"/>
      <c r="L61" s="235"/>
      <c r="M61" s="235"/>
      <c r="N61" s="235"/>
      <c r="O61" s="237"/>
    </row>
    <row r="62" spans="1:17" s="239" customFormat="1" ht="37.5" customHeight="1" outlineLevel="1">
      <c r="A62" s="402">
        <v>50</v>
      </c>
      <c r="B62" s="324"/>
      <c r="C62" s="402"/>
      <c r="D62" s="250" t="s">
        <v>665</v>
      </c>
      <c r="E62" s="292">
        <v>0.1</v>
      </c>
      <c r="F62" s="292"/>
      <c r="G62" s="296"/>
      <c r="H62" s="402"/>
      <c r="I62" s="234"/>
      <c r="J62" s="235"/>
      <c r="K62" s="235"/>
      <c r="L62" s="235"/>
      <c r="M62" s="235"/>
      <c r="N62" s="235"/>
      <c r="O62" s="237"/>
    </row>
    <row r="63" spans="1:17" s="239" customFormat="1" ht="14.25" customHeight="1" outlineLevel="1">
      <c r="A63" s="402">
        <v>51</v>
      </c>
      <c r="B63" s="324"/>
      <c r="C63" s="402"/>
      <c r="D63" s="250" t="s">
        <v>666</v>
      </c>
      <c r="E63" s="292">
        <v>0.1</v>
      </c>
      <c r="F63" s="292"/>
      <c r="G63" s="296"/>
      <c r="H63" s="402"/>
      <c r="I63" s="234"/>
      <c r="J63" s="235"/>
      <c r="K63" s="235"/>
      <c r="L63" s="235"/>
      <c r="M63" s="235"/>
      <c r="N63" s="235"/>
      <c r="O63" s="237"/>
    </row>
    <row r="64" spans="1:17" s="239" customFormat="1" ht="27" customHeight="1" outlineLevel="1">
      <c r="A64" s="402">
        <v>52</v>
      </c>
      <c r="B64" s="324"/>
      <c r="C64" s="402"/>
      <c r="D64" s="251" t="s">
        <v>390</v>
      </c>
      <c r="E64" s="292">
        <v>0.15</v>
      </c>
      <c r="F64" s="292"/>
      <c r="G64" s="295"/>
      <c r="H64" s="402"/>
      <c r="I64" s="234"/>
      <c r="J64" s="235"/>
      <c r="K64" s="235"/>
      <c r="L64" s="235"/>
      <c r="M64" s="235"/>
      <c r="N64" s="235"/>
      <c r="O64" s="237"/>
    </row>
    <row r="65" spans="1:17" s="239" customFormat="1" ht="14.25" customHeight="1" outlineLevel="1">
      <c r="A65" s="402">
        <v>53</v>
      </c>
      <c r="B65" s="324"/>
      <c r="C65" s="402"/>
      <c r="D65" s="249" t="s">
        <v>667</v>
      </c>
      <c r="E65" s="292">
        <v>0.1</v>
      </c>
      <c r="F65" s="292"/>
      <c r="G65" s="295"/>
      <c r="H65" s="402"/>
      <c r="I65" s="234"/>
      <c r="J65" s="235"/>
      <c r="K65" s="235"/>
      <c r="L65" s="235"/>
      <c r="M65" s="235"/>
      <c r="N65" s="235"/>
      <c r="O65" s="237"/>
    </row>
    <row r="66" spans="1:17" s="239" customFormat="1" ht="28.5" customHeight="1" outlineLevel="1">
      <c r="A66" s="402">
        <v>54</v>
      </c>
      <c r="B66" s="324"/>
      <c r="C66" s="402"/>
      <c r="D66" s="250" t="s">
        <v>396</v>
      </c>
      <c r="E66" s="292">
        <v>0.1</v>
      </c>
      <c r="F66" s="292"/>
      <c r="G66" s="296"/>
      <c r="H66" s="402"/>
      <c r="I66" s="234"/>
      <c r="J66" s="235"/>
      <c r="K66" s="235"/>
      <c r="L66" s="235"/>
      <c r="M66" s="235"/>
      <c r="N66" s="235"/>
      <c r="O66" s="237"/>
    </row>
    <row r="67" spans="1:17" s="239" customFormat="1" ht="12.75" customHeight="1" outlineLevel="1">
      <c r="A67" s="402">
        <v>55</v>
      </c>
      <c r="B67" s="324"/>
      <c r="C67" s="402"/>
      <c r="D67" s="249" t="s">
        <v>668</v>
      </c>
      <c r="E67" s="292">
        <v>0.15</v>
      </c>
      <c r="F67" s="292"/>
      <c r="G67" s="295"/>
      <c r="H67" s="402"/>
      <c r="I67" s="234"/>
      <c r="J67" s="235"/>
      <c r="K67" s="235"/>
      <c r="L67" s="235"/>
      <c r="M67" s="235"/>
      <c r="N67" s="235"/>
      <c r="O67" s="237"/>
    </row>
    <row r="68" spans="1:17" s="239" customFormat="1" ht="25.5">
      <c r="A68" s="410">
        <v>70</v>
      </c>
      <c r="B68" s="410"/>
      <c r="C68" s="429"/>
      <c r="D68" s="249" t="s">
        <v>669</v>
      </c>
      <c r="E68" s="408"/>
      <c r="F68" s="292"/>
    </row>
    <row r="69" spans="1:17" s="239" customFormat="1" ht="18.75">
      <c r="A69" s="410">
        <v>71</v>
      </c>
      <c r="B69" s="410"/>
      <c r="C69" s="429"/>
      <c r="D69" s="249" t="s">
        <v>670</v>
      </c>
      <c r="E69" s="408"/>
      <c r="F69" s="292"/>
    </row>
    <row r="70" spans="1:17" s="239" customFormat="1" ht="18.75">
      <c r="A70" s="410">
        <v>72</v>
      </c>
      <c r="B70" s="410"/>
      <c r="C70" s="429"/>
      <c r="D70" s="249" t="s">
        <v>195</v>
      </c>
      <c r="E70" s="408"/>
      <c r="F70" s="292"/>
    </row>
    <row r="71" spans="1:17" s="239" customFormat="1" ht="18.75">
      <c r="A71" s="410">
        <v>73</v>
      </c>
      <c r="B71" s="410"/>
      <c r="C71" s="429"/>
      <c r="D71" s="249" t="s">
        <v>671</v>
      </c>
      <c r="E71" s="408"/>
      <c r="F71" s="292"/>
    </row>
    <row r="72" spans="1:17" s="239" customFormat="1" ht="75">
      <c r="A72" s="402"/>
      <c r="B72" s="324">
        <v>6</v>
      </c>
      <c r="C72" s="233" t="s">
        <v>672</v>
      </c>
      <c r="D72" s="324"/>
      <c r="E72" s="324"/>
      <c r="F72" s="324"/>
      <c r="G72" s="289"/>
      <c r="H72" s="402" t="s">
        <v>673</v>
      </c>
      <c r="I72" s="234" t="s">
        <v>606</v>
      </c>
      <c r="J72" s="235" t="s">
        <v>607</v>
      </c>
      <c r="K72" s="235" t="s">
        <v>608</v>
      </c>
      <c r="L72" s="235" t="s">
        <v>674</v>
      </c>
      <c r="M72" s="235" t="s">
        <v>675</v>
      </c>
      <c r="N72" s="235" t="s">
        <v>676</v>
      </c>
      <c r="O72" s="237"/>
    </row>
    <row r="73" spans="1:17" ht="24" customHeight="1" outlineLevel="1">
      <c r="A73" s="402">
        <v>56</v>
      </c>
      <c r="B73" s="324"/>
      <c r="C73" s="324"/>
      <c r="D73" s="402" t="s">
        <v>677</v>
      </c>
      <c r="E73" s="402"/>
      <c r="F73" s="402"/>
      <c r="G73" s="290"/>
      <c r="H73" s="324" t="s">
        <v>606</v>
      </c>
      <c r="I73" s="234" t="s">
        <v>607</v>
      </c>
      <c r="J73" s="235" t="s">
        <v>608</v>
      </c>
      <c r="K73" s="235" t="s">
        <v>678</v>
      </c>
      <c r="L73" s="235" t="s">
        <v>679</v>
      </c>
      <c r="M73" s="235"/>
      <c r="N73" s="237" t="s">
        <v>680</v>
      </c>
      <c r="O73" s="248"/>
      <c r="Q73" t="s">
        <v>681</v>
      </c>
    </row>
    <row r="74" spans="1:17" s="239" customFormat="1" ht="45" outlineLevel="1">
      <c r="A74" s="402">
        <v>57</v>
      </c>
      <c r="B74" s="324"/>
      <c r="C74" s="402"/>
      <c r="D74" s="402" t="s">
        <v>682</v>
      </c>
      <c r="E74" s="402"/>
      <c r="F74" s="402"/>
      <c r="G74" s="290"/>
      <c r="H74" s="402"/>
      <c r="I74" s="234"/>
      <c r="J74" s="235"/>
      <c r="K74" s="235"/>
      <c r="L74" s="235"/>
      <c r="M74" s="235"/>
      <c r="N74" s="235"/>
      <c r="O74" s="237"/>
    </row>
    <row r="75" spans="1:17" s="239" customFormat="1" ht="30.75" customHeight="1" outlineLevel="1">
      <c r="A75" s="402">
        <v>58</v>
      </c>
      <c r="B75" s="324"/>
      <c r="C75" s="402"/>
      <c r="D75" s="402" t="s">
        <v>683</v>
      </c>
      <c r="E75" s="402"/>
      <c r="F75" s="402"/>
      <c r="G75" s="290"/>
      <c r="H75" s="402"/>
      <c r="I75" s="234"/>
      <c r="J75" s="235"/>
      <c r="K75" s="235"/>
      <c r="L75" s="235"/>
      <c r="M75" s="235"/>
      <c r="N75" s="235"/>
      <c r="O75" s="237"/>
    </row>
    <row r="76" spans="1:17" s="239" customFormat="1" ht="17.25" customHeight="1" outlineLevel="1">
      <c r="A76" s="402">
        <v>59</v>
      </c>
      <c r="B76" s="324"/>
      <c r="C76" s="402"/>
      <c r="D76" s="402" t="s">
        <v>684</v>
      </c>
      <c r="E76" s="402"/>
      <c r="F76" s="402"/>
      <c r="G76" s="290"/>
      <c r="H76" s="402"/>
      <c r="I76" s="234"/>
      <c r="J76" s="235"/>
      <c r="K76" s="235"/>
      <c r="L76" s="235"/>
      <c r="M76" s="235"/>
      <c r="N76" s="235"/>
      <c r="O76" s="237"/>
    </row>
    <row r="77" spans="1:17" s="239" customFormat="1" ht="15" customHeight="1" outlineLevel="1">
      <c r="A77" s="402">
        <v>60</v>
      </c>
      <c r="B77" s="324"/>
      <c r="C77" s="402"/>
      <c r="D77" s="402" t="s">
        <v>685</v>
      </c>
      <c r="E77" s="402"/>
      <c r="F77" s="402"/>
      <c r="G77" s="290"/>
      <c r="H77" s="402"/>
      <c r="I77" s="234"/>
      <c r="J77" s="235"/>
      <c r="K77" s="235"/>
      <c r="L77" s="235"/>
      <c r="M77" s="235"/>
      <c r="N77" s="235"/>
      <c r="O77" s="237"/>
    </row>
    <row r="78" spans="1:17" s="239" customFormat="1" ht="48" customHeight="1" outlineLevel="1">
      <c r="A78" s="402">
        <v>61</v>
      </c>
      <c r="B78" s="324"/>
      <c r="C78" s="402"/>
      <c r="D78" s="402" t="s">
        <v>686</v>
      </c>
      <c r="E78" s="402"/>
      <c r="F78" s="402"/>
      <c r="G78" s="290"/>
      <c r="H78" s="402"/>
      <c r="I78" s="234"/>
      <c r="J78" s="235"/>
      <c r="K78" s="235"/>
      <c r="L78" s="235"/>
      <c r="M78" s="235"/>
      <c r="N78" s="235"/>
      <c r="O78" s="237"/>
    </row>
    <row r="79" spans="1:17" s="239" customFormat="1" ht="48" customHeight="1" outlineLevel="1">
      <c r="A79" s="402">
        <v>62</v>
      </c>
      <c r="B79" s="324"/>
      <c r="C79" s="402"/>
      <c r="D79" s="402" t="s">
        <v>687</v>
      </c>
      <c r="E79" s="402"/>
      <c r="F79" s="402"/>
      <c r="G79" s="290"/>
      <c r="H79" s="402"/>
      <c r="I79" s="234"/>
      <c r="J79" s="235"/>
      <c r="K79" s="235"/>
      <c r="L79" s="235"/>
      <c r="M79" s="235"/>
      <c r="N79" s="235"/>
      <c r="O79" s="237"/>
    </row>
    <row r="80" spans="1:17" s="239" customFormat="1" ht="31.5" customHeight="1" outlineLevel="1">
      <c r="A80" s="402">
        <v>63</v>
      </c>
      <c r="B80" s="324"/>
      <c r="C80" s="402"/>
      <c r="D80" s="402" t="s">
        <v>688</v>
      </c>
      <c r="E80" s="402"/>
      <c r="F80" s="402"/>
      <c r="G80" s="290"/>
      <c r="H80" s="402"/>
      <c r="I80" s="234"/>
      <c r="J80" s="235"/>
      <c r="K80" s="235"/>
      <c r="L80" s="235"/>
      <c r="M80" s="235"/>
      <c r="N80" s="235"/>
      <c r="O80" s="237"/>
    </row>
    <row r="81" spans="1:15" s="239" customFormat="1" ht="15.75" customHeight="1" outlineLevel="1">
      <c r="A81" s="402">
        <v>64</v>
      </c>
      <c r="B81" s="324"/>
      <c r="C81" s="402"/>
      <c r="D81" s="402" t="s">
        <v>689</v>
      </c>
      <c r="E81" s="402"/>
      <c r="F81" s="402"/>
      <c r="G81" s="290"/>
      <c r="H81" s="402"/>
      <c r="I81" s="234"/>
      <c r="J81" s="235"/>
      <c r="K81" s="235"/>
      <c r="L81" s="235"/>
      <c r="M81" s="235"/>
      <c r="N81" s="235"/>
      <c r="O81" s="237"/>
    </row>
    <row r="82" spans="1:15" s="239" customFormat="1" ht="30" outlineLevel="1">
      <c r="A82" s="402">
        <v>65</v>
      </c>
      <c r="B82" s="324"/>
      <c r="C82" s="402"/>
      <c r="D82" s="402" t="s">
        <v>276</v>
      </c>
      <c r="E82" s="402"/>
      <c r="F82" s="402"/>
      <c r="G82" s="290"/>
      <c r="H82" s="402"/>
      <c r="I82" s="234"/>
      <c r="J82" s="235"/>
      <c r="K82" s="235"/>
      <c r="L82" s="235"/>
      <c r="M82" s="235"/>
      <c r="N82" s="235"/>
      <c r="O82" s="237"/>
    </row>
    <row r="83" spans="1:15" s="239" customFormat="1" ht="27.75" customHeight="1" outlineLevel="1">
      <c r="A83" s="402">
        <v>66</v>
      </c>
      <c r="B83" s="324"/>
      <c r="C83" s="402"/>
      <c r="D83" s="402" t="s">
        <v>690</v>
      </c>
      <c r="E83" s="402"/>
      <c r="F83" s="402"/>
      <c r="G83" s="290"/>
      <c r="H83" s="402"/>
      <c r="I83" s="234"/>
      <c r="J83" s="235"/>
      <c r="K83" s="235"/>
      <c r="L83" s="235"/>
      <c r="M83" s="235"/>
      <c r="N83" s="235"/>
      <c r="O83" s="237"/>
    </row>
    <row r="84" spans="1:15" s="239" customFormat="1" outlineLevel="1">
      <c r="A84" s="402">
        <v>67</v>
      </c>
      <c r="B84" s="324"/>
      <c r="C84" s="402"/>
      <c r="D84" s="402" t="s">
        <v>691</v>
      </c>
      <c r="E84" s="402"/>
      <c r="F84" s="402"/>
      <c r="G84" s="290"/>
      <c r="H84" s="402"/>
      <c r="I84" s="234"/>
      <c r="J84" s="235"/>
      <c r="K84" s="235"/>
      <c r="L84" s="235"/>
      <c r="M84" s="235"/>
      <c r="N84" s="235"/>
      <c r="O84" s="237"/>
    </row>
    <row r="85" spans="1:15" s="239" customFormat="1" outlineLevel="1">
      <c r="A85" s="402">
        <v>68</v>
      </c>
      <c r="B85" s="324"/>
      <c r="C85" s="402"/>
      <c r="D85" s="402" t="s">
        <v>692</v>
      </c>
      <c r="E85" s="402"/>
      <c r="F85" s="402"/>
      <c r="G85" s="290"/>
      <c r="H85" s="402"/>
      <c r="I85" s="234"/>
      <c r="J85" s="235"/>
      <c r="K85" s="235"/>
      <c r="L85" s="235"/>
      <c r="M85" s="235"/>
      <c r="N85" s="235"/>
      <c r="O85" s="237"/>
    </row>
    <row r="86" spans="1:15" s="239" customFormat="1" ht="30" outlineLevel="1">
      <c r="A86" s="402">
        <v>69</v>
      </c>
      <c r="B86" s="324"/>
      <c r="C86" s="402"/>
      <c r="D86" s="402" t="s">
        <v>693</v>
      </c>
      <c r="E86" s="402"/>
      <c r="F86" s="402"/>
      <c r="G86" s="290"/>
      <c r="H86" s="402"/>
      <c r="I86" s="234"/>
      <c r="J86" s="235"/>
      <c r="K86" s="235"/>
      <c r="L86" s="235"/>
      <c r="M86" s="235"/>
      <c r="N86" s="235"/>
      <c r="O86" s="237"/>
    </row>
    <row r="87" spans="1:15" s="239" customFormat="1" ht="15.75" customHeight="1" outlineLevel="1">
      <c r="A87" s="402">
        <v>70</v>
      </c>
      <c r="B87" s="324"/>
      <c r="C87" s="402"/>
      <c r="D87" s="402" t="s">
        <v>694</v>
      </c>
      <c r="E87" s="402"/>
      <c r="F87" s="402"/>
      <c r="G87" s="290"/>
      <c r="H87" s="402"/>
      <c r="I87" s="234"/>
      <c r="J87" s="235"/>
      <c r="K87" s="235"/>
      <c r="L87" s="235"/>
      <c r="M87" s="235"/>
      <c r="N87" s="235"/>
      <c r="O87" s="237"/>
    </row>
    <row r="88" spans="1:15" s="239" customFormat="1" outlineLevel="1">
      <c r="A88" s="402">
        <v>71</v>
      </c>
      <c r="B88" s="324"/>
      <c r="C88" s="402"/>
      <c r="D88" s="402" t="s">
        <v>695</v>
      </c>
      <c r="E88" s="402"/>
      <c r="F88" s="402"/>
      <c r="G88" s="290"/>
      <c r="H88" s="402"/>
      <c r="I88" s="234"/>
      <c r="J88" s="235"/>
      <c r="K88" s="235"/>
      <c r="L88" s="235"/>
      <c r="M88" s="235"/>
      <c r="N88" s="235"/>
      <c r="O88" s="237"/>
    </row>
    <row r="89" spans="1:15" s="239" customFormat="1" ht="28.5" customHeight="1" outlineLevel="1">
      <c r="A89" s="402">
        <v>72</v>
      </c>
      <c r="B89" s="324"/>
      <c r="C89" s="402"/>
      <c r="D89" s="402" t="s">
        <v>696</v>
      </c>
      <c r="E89" s="402"/>
      <c r="F89" s="402"/>
      <c r="G89" s="290"/>
      <c r="H89" s="402"/>
      <c r="I89" s="234"/>
      <c r="J89" s="235"/>
      <c r="K89" s="235"/>
      <c r="L89" s="235"/>
      <c r="M89" s="235"/>
      <c r="N89" s="235"/>
      <c r="O89" s="237"/>
    </row>
    <row r="90" spans="1:15" s="239" customFormat="1" ht="16.5" customHeight="1" outlineLevel="1">
      <c r="A90" s="402">
        <v>73</v>
      </c>
      <c r="B90" s="324"/>
      <c r="C90" s="402"/>
      <c r="D90" s="402" t="s">
        <v>697</v>
      </c>
      <c r="E90" s="402"/>
      <c r="F90" s="402"/>
      <c r="G90" s="290"/>
      <c r="H90" s="402"/>
      <c r="I90" s="234"/>
      <c r="J90" s="235"/>
      <c r="K90" s="235"/>
      <c r="L90" s="235"/>
      <c r="M90" s="235"/>
      <c r="N90" s="235"/>
      <c r="O90" s="237"/>
    </row>
    <row r="91" spans="1:15" s="239" customFormat="1" ht="31.5" customHeight="1" outlineLevel="1">
      <c r="A91" s="402">
        <v>74</v>
      </c>
      <c r="B91" s="324"/>
      <c r="C91" s="402"/>
      <c r="D91" s="402" t="s">
        <v>698</v>
      </c>
      <c r="E91" s="402"/>
      <c r="F91" s="402"/>
      <c r="G91" s="290"/>
      <c r="H91" s="402"/>
      <c r="I91" s="234"/>
      <c r="J91" s="235"/>
      <c r="K91" s="235"/>
      <c r="L91" s="235"/>
      <c r="M91" s="235"/>
      <c r="N91" s="235"/>
      <c r="O91" s="237"/>
    </row>
    <row r="92" spans="1:15" s="239" customFormat="1" ht="30.75" customHeight="1" outlineLevel="1">
      <c r="A92" s="402">
        <v>75</v>
      </c>
      <c r="B92" s="324"/>
      <c r="C92" s="402"/>
      <c r="D92" s="402" t="s">
        <v>699</v>
      </c>
      <c r="E92" s="402"/>
      <c r="F92" s="402"/>
      <c r="G92" s="290"/>
      <c r="H92" s="402"/>
      <c r="I92" s="234"/>
      <c r="J92" s="235"/>
      <c r="K92" s="235"/>
      <c r="L92" s="235"/>
      <c r="M92" s="235"/>
      <c r="N92" s="235"/>
      <c r="O92" s="237"/>
    </row>
    <row r="93" spans="1:15" s="239" customFormat="1" ht="17.25" customHeight="1" outlineLevel="1">
      <c r="A93" s="402">
        <v>76</v>
      </c>
      <c r="B93" s="324"/>
      <c r="C93" s="402"/>
      <c r="D93" s="402" t="s">
        <v>700</v>
      </c>
      <c r="E93" s="402"/>
      <c r="F93" s="402"/>
      <c r="G93" s="290"/>
      <c r="H93" s="402"/>
      <c r="I93" s="234"/>
      <c r="J93" s="235"/>
      <c r="K93" s="235"/>
      <c r="L93" s="235"/>
      <c r="M93" s="235"/>
      <c r="N93" s="235"/>
      <c r="O93" s="237"/>
    </row>
    <row r="94" spans="1:15" s="239" customFormat="1" ht="15.75" customHeight="1" outlineLevel="1">
      <c r="A94" s="402">
        <v>77</v>
      </c>
      <c r="B94" s="324"/>
      <c r="C94" s="402"/>
      <c r="D94" s="402" t="s">
        <v>701</v>
      </c>
      <c r="E94" s="402"/>
      <c r="F94" s="402"/>
      <c r="G94" s="290"/>
      <c r="H94" s="402"/>
      <c r="I94" s="234"/>
      <c r="J94" s="235"/>
      <c r="K94" s="235"/>
      <c r="L94" s="235"/>
      <c r="M94" s="235"/>
      <c r="N94" s="235"/>
      <c r="O94" s="237"/>
    </row>
    <row r="95" spans="1:15" s="239" customFormat="1" outlineLevel="1">
      <c r="A95" s="402">
        <v>78</v>
      </c>
      <c r="B95" s="324"/>
      <c r="C95" s="402"/>
      <c r="D95" s="402" t="s">
        <v>702</v>
      </c>
      <c r="E95" s="402"/>
      <c r="F95" s="402"/>
      <c r="G95" s="290"/>
      <c r="H95" s="402"/>
      <c r="I95" s="234"/>
      <c r="J95" s="235"/>
      <c r="K95" s="235"/>
      <c r="L95" s="235"/>
      <c r="M95" s="235"/>
      <c r="N95" s="235"/>
      <c r="O95" s="237"/>
    </row>
    <row r="96" spans="1:15" outlineLevel="1">
      <c r="A96" s="402">
        <v>79</v>
      </c>
      <c r="B96" s="230"/>
      <c r="C96" s="402"/>
      <c r="D96" s="252" t="s">
        <v>703</v>
      </c>
      <c r="E96" s="252"/>
      <c r="F96" s="252"/>
      <c r="G96" s="297"/>
      <c r="H96" s="253"/>
      <c r="I96" s="254"/>
      <c r="J96" s="255"/>
      <c r="K96" s="255"/>
      <c r="L96" s="255"/>
      <c r="M96" s="255"/>
      <c r="N96" s="248"/>
      <c r="O96" s="248"/>
    </row>
    <row r="97" spans="1:15" outlineLevel="1">
      <c r="A97" s="402">
        <v>80</v>
      </c>
      <c r="B97" s="230"/>
      <c r="C97" s="324"/>
      <c r="D97" s="252" t="s">
        <v>704</v>
      </c>
      <c r="E97" s="252"/>
      <c r="F97" s="252"/>
      <c r="G97" s="297"/>
      <c r="H97" s="253"/>
      <c r="I97" s="254"/>
      <c r="J97" s="255"/>
      <c r="K97" s="255"/>
      <c r="L97" s="255"/>
      <c r="M97" s="255"/>
      <c r="N97" s="248"/>
      <c r="O97" s="248"/>
    </row>
    <row r="98" spans="1:15" s="239" customFormat="1" ht="21.75" customHeight="1">
      <c r="A98" s="402"/>
      <c r="B98" s="324">
        <v>7</v>
      </c>
      <c r="C98" s="233" t="s">
        <v>705</v>
      </c>
      <c r="D98" s="324"/>
      <c r="E98" s="324"/>
      <c r="F98" s="324"/>
      <c r="G98" s="289"/>
      <c r="H98" s="402"/>
      <c r="I98" s="234"/>
      <c r="J98" s="235"/>
      <c r="K98" s="235"/>
      <c r="L98" s="235" t="s">
        <v>678</v>
      </c>
      <c r="M98" s="235" t="s">
        <v>679</v>
      </c>
      <c r="N98" s="235" t="s">
        <v>680</v>
      </c>
      <c r="O98" s="237"/>
    </row>
    <row r="99" spans="1:15" s="239" customFormat="1" ht="16.5" customHeight="1">
      <c r="A99" s="402"/>
      <c r="B99" s="324"/>
      <c r="C99" s="402"/>
      <c r="D99" s="233" t="s">
        <v>706</v>
      </c>
      <c r="E99" s="233"/>
      <c r="F99" s="233"/>
      <c r="G99" s="298"/>
      <c r="H99" s="402"/>
      <c r="I99" s="234"/>
      <c r="J99" s="235"/>
      <c r="K99" s="235"/>
      <c r="L99" s="235"/>
      <c r="M99" s="235"/>
      <c r="N99" s="235"/>
      <c r="O99" s="237"/>
    </row>
    <row r="100" spans="1:15" ht="60" outlineLevel="1">
      <c r="A100" s="402">
        <v>81</v>
      </c>
      <c r="B100" s="230"/>
      <c r="C100" s="324"/>
      <c r="D100" s="402" t="s">
        <v>707</v>
      </c>
      <c r="E100" s="402"/>
      <c r="F100" s="402"/>
      <c r="G100" s="290"/>
      <c r="H100" s="402" t="s">
        <v>708</v>
      </c>
      <c r="I100" s="234"/>
      <c r="J100" s="235"/>
      <c r="K100" s="235"/>
      <c r="L100" s="235"/>
      <c r="M100" s="235"/>
      <c r="N100" s="237"/>
      <c r="O100" s="256"/>
    </row>
    <row r="101" spans="1:15" outlineLevel="1">
      <c r="A101" s="402">
        <v>82</v>
      </c>
      <c r="B101" s="230"/>
      <c r="C101" s="324"/>
      <c r="D101" s="402" t="s">
        <v>709</v>
      </c>
      <c r="E101" s="402"/>
      <c r="F101" s="402"/>
      <c r="G101" s="290"/>
      <c r="H101" s="324"/>
      <c r="I101" s="234"/>
      <c r="J101" s="235"/>
      <c r="K101" s="235"/>
      <c r="L101" s="235"/>
      <c r="M101" s="235"/>
      <c r="N101" s="237"/>
      <c r="O101" s="256"/>
    </row>
    <row r="102" spans="1:15" ht="33" customHeight="1" outlineLevel="1">
      <c r="A102" s="402">
        <v>83</v>
      </c>
      <c r="B102" s="324"/>
      <c r="C102" s="402"/>
      <c r="D102" s="402" t="s">
        <v>710</v>
      </c>
      <c r="E102" s="402"/>
      <c r="F102" s="402"/>
      <c r="G102" s="290"/>
      <c r="H102" s="324"/>
      <c r="I102" s="234"/>
      <c r="J102" s="235"/>
      <c r="K102" s="235"/>
      <c r="L102" s="235"/>
      <c r="M102" s="235"/>
      <c r="N102" s="237"/>
      <c r="O102" s="246"/>
    </row>
    <row r="103" spans="1:15" ht="34.5" customHeight="1" outlineLevel="1">
      <c r="A103" s="402">
        <v>84</v>
      </c>
      <c r="B103" s="324"/>
      <c r="C103" s="230"/>
      <c r="D103" s="402" t="s">
        <v>711</v>
      </c>
      <c r="E103" s="402"/>
      <c r="F103" s="402"/>
      <c r="G103" s="290"/>
      <c r="H103" s="324" t="s">
        <v>712</v>
      </c>
      <c r="I103" s="234"/>
      <c r="J103" s="236"/>
      <c r="K103" s="236"/>
      <c r="L103" s="236"/>
      <c r="M103" s="237"/>
    </row>
    <row r="104" spans="1:15" s="239" customFormat="1" ht="18.75" customHeight="1">
      <c r="A104" s="402"/>
      <c r="B104" s="324"/>
      <c r="C104" s="402"/>
      <c r="D104" s="233" t="s">
        <v>713</v>
      </c>
      <c r="E104" s="233"/>
      <c r="F104" s="233"/>
      <c r="G104" s="298"/>
      <c r="H104" s="402"/>
      <c r="I104" s="234"/>
      <c r="J104" s="235"/>
      <c r="K104" s="235"/>
      <c r="L104" s="235"/>
      <c r="M104" s="235"/>
      <c r="N104" s="235"/>
      <c r="O104" s="237"/>
    </row>
    <row r="105" spans="1:15" s="239" customFormat="1" outlineLevel="1">
      <c r="A105" s="402">
        <v>85</v>
      </c>
      <c r="B105" s="324"/>
      <c r="C105" s="402"/>
      <c r="D105" s="402" t="s">
        <v>714</v>
      </c>
      <c r="E105" s="402"/>
      <c r="F105" s="402"/>
      <c r="G105" s="290"/>
      <c r="H105" s="402"/>
      <c r="I105" s="234"/>
      <c r="J105" s="235"/>
      <c r="K105" s="235"/>
      <c r="L105" s="235"/>
      <c r="M105" s="235"/>
      <c r="N105" s="235"/>
      <c r="O105" s="237"/>
    </row>
    <row r="106" spans="1:15" s="239" customFormat="1" outlineLevel="1">
      <c r="A106" s="402">
        <v>86</v>
      </c>
      <c r="B106" s="324"/>
      <c r="C106" s="402"/>
      <c r="D106" s="402" t="s">
        <v>715</v>
      </c>
      <c r="E106" s="402"/>
      <c r="F106" s="402"/>
      <c r="G106" s="290"/>
      <c r="H106" s="402"/>
      <c r="I106" s="234"/>
      <c r="J106" s="235"/>
      <c r="K106" s="235"/>
      <c r="L106" s="235"/>
      <c r="M106" s="235"/>
      <c r="N106" s="235"/>
      <c r="O106" s="237"/>
    </row>
    <row r="107" spans="1:15" s="239" customFormat="1" outlineLevel="1">
      <c r="A107" s="402">
        <v>87</v>
      </c>
      <c r="B107" s="324"/>
      <c r="C107" s="402"/>
      <c r="D107" s="402" t="s">
        <v>716</v>
      </c>
      <c r="E107" s="402"/>
      <c r="F107" s="402"/>
      <c r="G107" s="290"/>
      <c r="H107" s="402"/>
      <c r="I107" s="234"/>
      <c r="J107" s="235"/>
      <c r="K107" s="235"/>
      <c r="L107" s="235"/>
      <c r="M107" s="235"/>
      <c r="N107" s="235"/>
      <c r="O107" s="237"/>
    </row>
    <row r="108" spans="1:15" s="239" customFormat="1" outlineLevel="1">
      <c r="A108" s="402">
        <v>88</v>
      </c>
      <c r="B108" s="324"/>
      <c r="C108" s="402"/>
      <c r="D108" s="402" t="s">
        <v>717</v>
      </c>
      <c r="E108" s="402"/>
      <c r="F108" s="402"/>
      <c r="G108" s="290"/>
      <c r="H108" s="402"/>
      <c r="I108" s="234"/>
      <c r="J108" s="235"/>
      <c r="K108" s="235"/>
      <c r="L108" s="235"/>
      <c r="M108" s="235"/>
      <c r="N108" s="235"/>
      <c r="O108" s="237"/>
    </row>
    <row r="109" spans="1:15" s="239" customFormat="1" outlineLevel="1">
      <c r="A109" s="402">
        <v>89</v>
      </c>
      <c r="B109" s="324"/>
      <c r="C109" s="402"/>
      <c r="D109" s="402" t="s">
        <v>718</v>
      </c>
      <c r="E109" s="402"/>
      <c r="F109" s="402"/>
      <c r="G109" s="290"/>
      <c r="H109" s="402"/>
      <c r="I109" s="234"/>
      <c r="J109" s="235"/>
      <c r="K109" s="235"/>
      <c r="L109" s="235"/>
      <c r="M109" s="235"/>
      <c r="N109" s="235"/>
      <c r="O109" s="237"/>
    </row>
    <row r="110" spans="1:15" s="239" customFormat="1" outlineLevel="1">
      <c r="A110" s="402">
        <v>90</v>
      </c>
      <c r="B110" s="324"/>
      <c r="C110" s="402"/>
      <c r="D110" s="402" t="s">
        <v>719</v>
      </c>
      <c r="E110" s="402"/>
      <c r="F110" s="402"/>
      <c r="G110" s="290"/>
      <c r="H110" s="402"/>
      <c r="I110" s="234"/>
      <c r="J110" s="235"/>
      <c r="K110" s="235"/>
      <c r="L110" s="235"/>
      <c r="M110" s="235"/>
      <c r="N110" s="235"/>
      <c r="O110" s="237"/>
    </row>
    <row r="111" spans="1:15" ht="14.25" customHeight="1" outlineLevel="1">
      <c r="A111" s="402">
        <v>91</v>
      </c>
      <c r="B111" s="324"/>
      <c r="C111" s="324"/>
      <c r="D111" s="402" t="s">
        <v>720</v>
      </c>
      <c r="E111" s="402"/>
      <c r="F111" s="402"/>
      <c r="G111" s="290"/>
      <c r="H111" s="324"/>
      <c r="I111" s="234"/>
      <c r="J111" s="235"/>
      <c r="K111" s="235"/>
      <c r="L111" s="235"/>
      <c r="M111" s="235"/>
      <c r="N111" s="237"/>
    </row>
    <row r="112" spans="1:15" s="239" customFormat="1" ht="14.25" customHeight="1" outlineLevel="1">
      <c r="A112" s="402">
        <v>92</v>
      </c>
      <c r="B112" s="324"/>
      <c r="C112" s="402"/>
      <c r="D112" s="402" t="s">
        <v>721</v>
      </c>
      <c r="E112" s="402"/>
      <c r="F112" s="402"/>
      <c r="G112" s="290"/>
      <c r="H112" s="402"/>
      <c r="I112" s="234"/>
      <c r="J112" s="235"/>
      <c r="K112" s="235"/>
      <c r="L112" s="235"/>
      <c r="M112" s="235"/>
      <c r="N112" s="235"/>
      <c r="O112" s="237"/>
    </row>
    <row r="113" spans="1:15" s="239" customFormat="1" outlineLevel="1">
      <c r="A113" s="402">
        <v>93</v>
      </c>
      <c r="B113" s="324"/>
      <c r="C113" s="402"/>
      <c r="D113" s="402" t="s">
        <v>722</v>
      </c>
      <c r="E113" s="402"/>
      <c r="F113" s="402"/>
      <c r="G113" s="290"/>
      <c r="H113" s="402"/>
      <c r="I113" s="234"/>
      <c r="J113" s="235"/>
      <c r="K113" s="235"/>
      <c r="L113" s="235"/>
      <c r="M113" s="235"/>
      <c r="N113" s="235"/>
      <c r="O113" s="237"/>
    </row>
    <row r="114" spans="1:15" s="239" customFormat="1" outlineLevel="1">
      <c r="A114" s="402">
        <v>94</v>
      </c>
      <c r="B114" s="324"/>
      <c r="C114" s="402"/>
      <c r="D114" s="402" t="s">
        <v>723</v>
      </c>
      <c r="E114" s="402"/>
      <c r="F114" s="402"/>
      <c r="G114" s="290"/>
      <c r="H114" s="402"/>
      <c r="I114" s="234"/>
      <c r="J114" s="235"/>
      <c r="K114" s="235"/>
      <c r="L114" s="235"/>
      <c r="M114" s="235"/>
      <c r="N114" s="235"/>
      <c r="O114" s="237"/>
    </row>
    <row r="115" spans="1:15" s="239" customFormat="1" outlineLevel="1">
      <c r="A115" s="402">
        <v>95</v>
      </c>
      <c r="B115" s="324"/>
      <c r="C115" s="402"/>
      <c r="D115" s="402" t="s">
        <v>724</v>
      </c>
      <c r="E115" s="402"/>
      <c r="F115" s="402"/>
      <c r="G115" s="290"/>
      <c r="H115" s="402"/>
      <c r="I115" s="234"/>
      <c r="J115" s="235"/>
      <c r="K115" s="235"/>
      <c r="L115" s="235"/>
      <c r="M115" s="235"/>
      <c r="N115" s="235"/>
      <c r="O115" s="237"/>
    </row>
    <row r="116" spans="1:15" ht="30" customHeight="1" outlineLevel="1">
      <c r="A116" s="402">
        <v>96</v>
      </c>
      <c r="B116" s="324"/>
      <c r="C116" s="324"/>
      <c r="D116" s="402" t="s">
        <v>725</v>
      </c>
      <c r="E116" s="402"/>
      <c r="F116" s="402"/>
      <c r="G116" s="290"/>
      <c r="H116" s="324"/>
      <c r="I116" s="234"/>
      <c r="J116" s="235"/>
      <c r="K116" s="235"/>
      <c r="L116" s="235"/>
      <c r="M116" s="235"/>
      <c r="N116" s="237"/>
    </row>
    <row r="117" spans="1:15" s="239" customFormat="1" outlineLevel="1">
      <c r="A117" s="402">
        <v>97</v>
      </c>
      <c r="B117" s="324"/>
      <c r="C117" s="402"/>
      <c r="D117" s="402" t="s">
        <v>726</v>
      </c>
      <c r="E117" s="402"/>
      <c r="F117" s="402"/>
      <c r="G117" s="290"/>
      <c r="H117" s="402"/>
      <c r="I117" s="234"/>
      <c r="J117" s="235"/>
      <c r="K117" s="235"/>
      <c r="L117" s="235"/>
      <c r="M117" s="235"/>
      <c r="N117" s="235"/>
      <c r="O117" s="237"/>
    </row>
    <row r="118" spans="1:15" ht="12.75" customHeight="1" outlineLevel="1">
      <c r="A118" s="402">
        <v>98</v>
      </c>
      <c r="B118" s="230"/>
      <c r="C118" s="324"/>
      <c r="D118" s="402" t="s">
        <v>88</v>
      </c>
      <c r="E118" s="402"/>
      <c r="F118" s="402"/>
      <c r="G118" s="290"/>
      <c r="H118" s="324"/>
      <c r="I118" s="234"/>
      <c r="J118" s="235"/>
      <c r="K118" s="248"/>
      <c r="L118" s="248"/>
      <c r="M118" s="248"/>
      <c r="N118" s="237"/>
      <c r="O118" s="248"/>
    </row>
    <row r="119" spans="1:15" outlineLevel="1">
      <c r="A119" s="402">
        <v>99</v>
      </c>
      <c r="B119" s="230"/>
      <c r="C119" s="324"/>
      <c r="D119" s="402" t="s">
        <v>727</v>
      </c>
      <c r="E119" s="402"/>
      <c r="F119" s="402"/>
      <c r="G119" s="290"/>
      <c r="H119" s="324"/>
      <c r="I119" s="234"/>
      <c r="J119" s="235"/>
      <c r="K119" s="235"/>
      <c r="L119" s="235"/>
      <c r="M119" s="235"/>
      <c r="N119" s="237"/>
      <c r="O119" s="256"/>
    </row>
    <row r="120" spans="1:15" s="239" customFormat="1" ht="30" outlineLevel="1">
      <c r="A120" s="402">
        <v>100</v>
      </c>
      <c r="B120" s="324"/>
      <c r="C120" s="402"/>
      <c r="D120" s="402" t="s">
        <v>728</v>
      </c>
      <c r="E120" s="402"/>
      <c r="F120" s="402"/>
      <c r="G120" s="290"/>
      <c r="H120" s="402"/>
      <c r="I120" s="234"/>
      <c r="J120" s="235"/>
      <c r="K120" s="235"/>
      <c r="L120" s="235"/>
      <c r="M120" s="235"/>
      <c r="N120" s="235"/>
      <c r="O120" s="237"/>
    </row>
    <row r="121" spans="1:15" s="239" customFormat="1" outlineLevel="1">
      <c r="A121" s="402">
        <v>101</v>
      </c>
      <c r="B121" s="324"/>
      <c r="C121" s="402"/>
      <c r="D121" s="402" t="s">
        <v>729</v>
      </c>
      <c r="E121" s="402"/>
      <c r="F121" s="402"/>
      <c r="G121" s="290"/>
      <c r="H121" s="402"/>
      <c r="I121" s="234"/>
      <c r="J121" s="235"/>
      <c r="K121" s="235"/>
      <c r="L121" s="235"/>
      <c r="M121" s="235"/>
      <c r="N121" s="235"/>
      <c r="O121" s="237"/>
    </row>
    <row r="122" spans="1:15" s="239" customFormat="1" outlineLevel="1">
      <c r="A122" s="402">
        <v>102</v>
      </c>
      <c r="B122" s="324"/>
      <c r="C122" s="402"/>
      <c r="D122" s="402" t="s">
        <v>730</v>
      </c>
      <c r="E122" s="402"/>
      <c r="F122" s="402"/>
      <c r="G122" s="290"/>
      <c r="H122" s="402"/>
      <c r="I122" s="234"/>
      <c r="J122" s="235"/>
      <c r="K122" s="235"/>
      <c r="L122" s="235"/>
      <c r="M122" s="235"/>
      <c r="N122" s="235"/>
      <c r="O122" s="237"/>
    </row>
    <row r="123" spans="1:15" s="239" customFormat="1" ht="30" outlineLevel="1">
      <c r="A123" s="402">
        <v>103</v>
      </c>
      <c r="B123" s="324"/>
      <c r="C123" s="402"/>
      <c r="D123" s="402" t="s">
        <v>731</v>
      </c>
      <c r="E123" s="402"/>
      <c r="F123" s="402"/>
      <c r="G123" s="290"/>
      <c r="H123" s="402"/>
      <c r="I123" s="234"/>
      <c r="J123" s="235"/>
      <c r="K123" s="235"/>
      <c r="L123" s="235"/>
      <c r="M123" s="235"/>
      <c r="N123" s="235"/>
      <c r="O123" s="237"/>
    </row>
    <row r="124" spans="1:15" s="239" customFormat="1" ht="30" outlineLevel="1">
      <c r="A124" s="402">
        <v>104</v>
      </c>
      <c r="B124" s="324"/>
      <c r="C124" s="402"/>
      <c r="D124" s="402" t="s">
        <v>732</v>
      </c>
      <c r="E124" s="402"/>
      <c r="F124" s="402"/>
      <c r="G124" s="290"/>
      <c r="H124" s="402"/>
      <c r="I124" s="234"/>
      <c r="J124" s="235"/>
      <c r="K124" s="235"/>
      <c r="L124" s="235"/>
      <c r="M124" s="235"/>
      <c r="N124" s="235"/>
      <c r="O124" s="237"/>
    </row>
    <row r="125" spans="1:15" s="239" customFormat="1" ht="48" customHeight="1">
      <c r="A125" s="402"/>
      <c r="B125" s="324">
        <v>8</v>
      </c>
      <c r="C125" s="233" t="s">
        <v>733</v>
      </c>
      <c r="D125" s="324"/>
      <c r="E125" s="324"/>
      <c r="F125" s="324"/>
      <c r="G125" s="289"/>
      <c r="H125" s="402" t="s">
        <v>734</v>
      </c>
      <c r="I125" s="234" t="s">
        <v>606</v>
      </c>
      <c r="J125" s="235" t="s">
        <v>607</v>
      </c>
      <c r="K125" s="235" t="s">
        <v>608</v>
      </c>
      <c r="L125" s="235" t="s">
        <v>735</v>
      </c>
      <c r="M125" s="235" t="s">
        <v>736</v>
      </c>
      <c r="N125" s="235" t="s">
        <v>737</v>
      </c>
      <c r="O125" s="237"/>
    </row>
    <row r="126" spans="1:15" s="239" customFormat="1" outlineLevel="1">
      <c r="A126" s="402">
        <v>105</v>
      </c>
      <c r="B126" s="324"/>
      <c r="C126" s="402"/>
      <c r="D126" s="257" t="s">
        <v>738</v>
      </c>
      <c r="E126" s="257"/>
      <c r="F126" s="257"/>
      <c r="G126" s="299"/>
      <c r="H126" s="402"/>
      <c r="I126" s="234"/>
      <c r="J126" s="235"/>
      <c r="K126" s="235"/>
      <c r="L126" s="235"/>
      <c r="M126" s="235"/>
      <c r="N126" s="235"/>
      <c r="O126" s="237"/>
    </row>
    <row r="127" spans="1:15" s="239" customFormat="1" outlineLevel="1">
      <c r="A127" s="402">
        <v>106</v>
      </c>
      <c r="B127" s="324"/>
      <c r="C127" s="402"/>
      <c r="D127" s="250" t="s">
        <v>739</v>
      </c>
      <c r="E127" s="250"/>
      <c r="F127" s="250"/>
      <c r="G127" s="296"/>
      <c r="H127" s="402"/>
      <c r="I127" s="234"/>
      <c r="J127" s="235"/>
      <c r="K127" s="235"/>
      <c r="L127" s="235"/>
      <c r="M127" s="235"/>
      <c r="N127" s="235"/>
      <c r="O127" s="237"/>
    </row>
    <row r="128" spans="1:15" s="239" customFormat="1" ht="25.5" outlineLevel="1">
      <c r="A128" s="402">
        <v>107</v>
      </c>
      <c r="B128" s="324"/>
      <c r="C128" s="402"/>
      <c r="D128" s="250" t="s">
        <v>740</v>
      </c>
      <c r="E128" s="250"/>
      <c r="F128" s="250"/>
      <c r="G128" s="296"/>
      <c r="H128" s="402"/>
      <c r="I128" s="234"/>
      <c r="J128" s="235"/>
      <c r="K128" s="235"/>
      <c r="L128" s="235"/>
      <c r="M128" s="235"/>
      <c r="N128" s="235"/>
      <c r="O128" s="237"/>
    </row>
    <row r="129" spans="1:17" s="239" customFormat="1" ht="25.5" outlineLevel="1">
      <c r="A129" s="402">
        <v>108</v>
      </c>
      <c r="B129" s="324"/>
      <c r="C129" s="402"/>
      <c r="D129" s="250" t="s">
        <v>493</v>
      </c>
      <c r="E129" s="250"/>
      <c r="F129" s="250"/>
      <c r="G129" s="296"/>
      <c r="H129" s="402"/>
      <c r="I129" s="234"/>
      <c r="J129" s="235"/>
      <c r="K129" s="235"/>
      <c r="L129" s="235"/>
      <c r="M129" s="235"/>
      <c r="N129" s="235"/>
      <c r="O129" s="237"/>
    </row>
    <row r="130" spans="1:17" s="239" customFormat="1" outlineLevel="1">
      <c r="A130" s="402">
        <v>109</v>
      </c>
      <c r="B130" s="324"/>
      <c r="C130" s="402"/>
      <c r="D130" s="249" t="s">
        <v>741</v>
      </c>
      <c r="E130" s="249"/>
      <c r="F130" s="249"/>
      <c r="G130" s="295"/>
      <c r="H130" s="402"/>
      <c r="I130" s="234"/>
      <c r="J130" s="235"/>
      <c r="K130" s="235"/>
      <c r="L130" s="235"/>
      <c r="M130" s="235"/>
      <c r="N130" s="235"/>
      <c r="O130" s="237"/>
    </row>
    <row r="131" spans="1:17" s="239" customFormat="1" ht="25.5" outlineLevel="1">
      <c r="A131" s="402">
        <v>110</v>
      </c>
      <c r="B131" s="324"/>
      <c r="C131" s="402"/>
      <c r="D131" s="250" t="s">
        <v>742</v>
      </c>
      <c r="E131" s="250"/>
      <c r="F131" s="250"/>
      <c r="G131" s="296"/>
      <c r="H131" s="402"/>
      <c r="I131" s="234"/>
      <c r="J131" s="235"/>
      <c r="K131" s="235"/>
      <c r="L131" s="235"/>
      <c r="M131" s="235"/>
      <c r="N131" s="235"/>
      <c r="O131" s="237"/>
    </row>
    <row r="132" spans="1:17" s="239" customFormat="1" ht="25.5" outlineLevel="1">
      <c r="A132" s="402">
        <v>111</v>
      </c>
      <c r="B132" s="324"/>
      <c r="C132" s="402"/>
      <c r="D132" s="249" t="s">
        <v>743</v>
      </c>
      <c r="E132" s="249"/>
      <c r="F132" s="249"/>
      <c r="G132" s="295"/>
      <c r="H132" s="402"/>
      <c r="I132" s="258"/>
      <c r="J132" s="259"/>
      <c r="K132" s="259"/>
      <c r="L132" s="259"/>
      <c r="M132" s="259"/>
      <c r="N132" s="259"/>
      <c r="O132" s="237"/>
    </row>
    <row r="133" spans="1:17" s="239" customFormat="1" ht="48" customHeight="1">
      <c r="A133" s="402"/>
      <c r="B133" s="324">
        <v>9</v>
      </c>
      <c r="C133" s="233" t="s">
        <v>744</v>
      </c>
      <c r="D133" s="260"/>
      <c r="E133" s="260"/>
      <c r="F133" s="260"/>
      <c r="G133" s="300"/>
      <c r="H133" s="402" t="s">
        <v>745</v>
      </c>
      <c r="I133" s="261" t="s">
        <v>606</v>
      </c>
      <c r="J133" s="262" t="s">
        <v>607</v>
      </c>
      <c r="K133" s="262" t="s">
        <v>608</v>
      </c>
      <c r="L133" s="262" t="s">
        <v>746</v>
      </c>
      <c r="M133" s="262" t="s">
        <v>747</v>
      </c>
      <c r="N133" s="262" t="s">
        <v>748</v>
      </c>
      <c r="O133" s="263"/>
    </row>
    <row r="134" spans="1:17" s="239" customFormat="1" ht="13.5" customHeight="1" outlineLevel="1">
      <c r="A134" s="402">
        <v>112</v>
      </c>
      <c r="B134" s="324"/>
      <c r="C134" s="402"/>
      <c r="D134" s="402" t="s">
        <v>749</v>
      </c>
      <c r="E134" s="402"/>
      <c r="F134" s="402"/>
      <c r="G134" s="290"/>
      <c r="H134" s="402"/>
      <c r="I134" s="261"/>
      <c r="J134" s="264" t="s">
        <v>674</v>
      </c>
      <c r="K134" s="264" t="s">
        <v>675</v>
      </c>
      <c r="L134" s="264" t="s">
        <v>676</v>
      </c>
      <c r="M134" s="262"/>
      <c r="N134" s="262"/>
      <c r="O134" s="265"/>
      <c r="Q134" t="s">
        <v>750</v>
      </c>
    </row>
    <row r="135" spans="1:17" outlineLevel="1">
      <c r="A135" s="402">
        <v>113</v>
      </c>
      <c r="B135" s="324"/>
      <c r="C135" s="324"/>
      <c r="D135" s="402" t="s">
        <v>172</v>
      </c>
      <c r="E135" s="402"/>
      <c r="F135" s="402"/>
      <c r="G135" s="290"/>
      <c r="H135" s="402"/>
      <c r="I135" s="266" t="s">
        <v>173</v>
      </c>
      <c r="J135" s="236" t="s">
        <v>641</v>
      </c>
      <c r="K135" s="237" t="s">
        <v>642</v>
      </c>
      <c r="L135" s="235"/>
      <c r="Q135" t="s">
        <v>751</v>
      </c>
    </row>
    <row r="136" spans="1:17" s="239" customFormat="1" outlineLevel="1">
      <c r="A136" s="402">
        <v>114</v>
      </c>
      <c r="B136" s="230"/>
      <c r="C136" s="230"/>
      <c r="D136" s="402" t="s">
        <v>752</v>
      </c>
      <c r="E136" s="402"/>
      <c r="F136" s="402"/>
      <c r="G136" s="290"/>
      <c r="H136" s="230"/>
      <c r="I136" s="267"/>
      <c r="J136" s="268"/>
      <c r="K136" s="268"/>
      <c r="L136" s="268"/>
      <c r="M136" s="268"/>
      <c r="N136" s="268"/>
      <c r="O136"/>
    </row>
    <row r="137" spans="1:17" outlineLevel="1">
      <c r="A137" s="402">
        <v>115</v>
      </c>
      <c r="B137" s="230"/>
      <c r="C137" s="230"/>
      <c r="D137" s="402" t="s">
        <v>753</v>
      </c>
      <c r="E137" s="402"/>
      <c r="F137" s="402"/>
      <c r="G137" s="290"/>
      <c r="H137" s="230"/>
      <c r="I137" s="269"/>
      <c r="J137" s="270"/>
      <c r="K137" s="270"/>
      <c r="L137" s="270"/>
      <c r="M137" s="270"/>
      <c r="N137" s="270"/>
    </row>
    <row r="138" spans="1:17" outlineLevel="1">
      <c r="A138" s="402">
        <v>116</v>
      </c>
      <c r="B138" s="230"/>
      <c r="C138" s="230"/>
      <c r="D138" s="402" t="s">
        <v>265</v>
      </c>
      <c r="E138" s="402"/>
      <c r="F138" s="402"/>
      <c r="G138" s="290"/>
      <c r="H138" s="230"/>
      <c r="I138" s="269"/>
      <c r="J138" s="270"/>
      <c r="K138" s="270"/>
      <c r="L138" s="270"/>
      <c r="M138" s="270"/>
      <c r="N138" s="270"/>
    </row>
    <row r="139" spans="1:17" ht="45" outlineLevel="1">
      <c r="A139" s="402">
        <v>117</v>
      </c>
      <c r="B139" s="230"/>
      <c r="C139" s="230"/>
      <c r="D139" s="402" t="s">
        <v>754</v>
      </c>
      <c r="E139" s="402"/>
      <c r="F139" s="402"/>
      <c r="G139" s="290"/>
      <c r="H139" s="230"/>
      <c r="I139" s="269"/>
      <c r="J139" s="270"/>
      <c r="K139" s="270"/>
      <c r="L139" s="270"/>
      <c r="M139" s="270"/>
      <c r="N139" s="270"/>
    </row>
    <row r="140" spans="1:17" ht="30" outlineLevel="1">
      <c r="A140" s="402">
        <v>118</v>
      </c>
      <c r="B140" s="230"/>
      <c r="C140" s="230"/>
      <c r="D140" s="402" t="s">
        <v>755</v>
      </c>
      <c r="E140" s="402"/>
      <c r="F140" s="402"/>
      <c r="G140" s="290"/>
      <c r="H140" s="230"/>
      <c r="I140" s="269"/>
      <c r="J140" s="270"/>
      <c r="K140" s="270"/>
      <c r="L140" s="270"/>
      <c r="M140" s="270"/>
      <c r="N140" s="270"/>
    </row>
    <row r="141" spans="1:17" outlineLevel="1">
      <c r="A141" s="402">
        <v>119</v>
      </c>
      <c r="B141" s="230"/>
      <c r="C141" s="230"/>
      <c r="D141" s="402" t="s">
        <v>756</v>
      </c>
      <c r="E141" s="402"/>
      <c r="F141" s="402"/>
      <c r="G141" s="290"/>
      <c r="H141" s="230"/>
      <c r="I141" s="269"/>
      <c r="J141" s="270"/>
      <c r="K141" s="270"/>
      <c r="L141" s="270"/>
      <c r="M141" s="270"/>
      <c r="N141" s="270"/>
    </row>
    <row r="142" spans="1:17" ht="45" outlineLevel="1">
      <c r="A142" s="402">
        <v>120</v>
      </c>
      <c r="B142" s="230"/>
      <c r="C142" s="230"/>
      <c r="D142" s="402" t="s">
        <v>757</v>
      </c>
      <c r="E142" s="402"/>
      <c r="F142" s="402"/>
      <c r="G142" s="290"/>
      <c r="H142" s="230"/>
      <c r="I142" s="269"/>
      <c r="J142" s="270"/>
      <c r="K142" s="270"/>
      <c r="L142" s="270"/>
      <c r="M142" s="270"/>
      <c r="N142" s="270"/>
    </row>
    <row r="143" spans="1:17" ht="30" outlineLevel="1">
      <c r="A143" s="405">
        <v>121</v>
      </c>
      <c r="B143" s="230"/>
      <c r="C143" s="230"/>
      <c r="D143" s="402" t="s">
        <v>758</v>
      </c>
      <c r="E143" s="402"/>
      <c r="F143" s="402"/>
      <c r="G143" s="290"/>
      <c r="H143" s="230"/>
      <c r="I143" s="269"/>
      <c r="J143" s="270"/>
      <c r="K143" s="270"/>
      <c r="L143" s="270"/>
      <c r="M143" s="270"/>
      <c r="N143" s="270"/>
    </row>
  </sheetData>
  <mergeCells count="3">
    <mergeCell ref="C1:H1"/>
    <mergeCell ref="I3:K3"/>
    <mergeCell ref="L3:N3"/>
  </mergeCells>
  <pageMargins left="0.70866141732283472" right="0.70866141732283472" top="0.74803149606299213" bottom="0.74803149606299213" header="0.31496062992125984" footer="0.31496062992125984"/>
  <pageSetup paperSize="9" scale="51" orientation="portrait" r:id="rId1"/>
  <rowBreaks count="1" manualBreakCount="1">
    <brk id="124" max="15" man="1"/>
  </rowBreaks>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J57"/>
  <sheetViews>
    <sheetView view="pageBreakPreview" zoomScale="80" zoomScaleNormal="80" zoomScaleSheetLayoutView="80" workbookViewId="0">
      <selection activeCell="H16" sqref="H16"/>
    </sheetView>
  </sheetViews>
  <sheetFormatPr defaultColWidth="8.85546875" defaultRowHeight="12.75"/>
  <cols>
    <col min="1" max="1" width="8" style="596" customWidth="1"/>
    <col min="2" max="2" width="50.5703125" style="596" customWidth="1"/>
    <col min="3" max="3" width="10.140625" style="446" customWidth="1"/>
    <col min="4" max="4" width="55.5703125" style="596" customWidth="1"/>
    <col min="5" max="6" width="8.5703125" style="446" customWidth="1"/>
    <col min="7" max="7" width="39.140625" style="612" customWidth="1"/>
    <col min="8" max="8" width="30.5703125" style="446" customWidth="1"/>
    <col min="9" max="16384" width="8.85546875" style="604"/>
  </cols>
  <sheetData>
    <row r="1" spans="1:8" s="610" customFormat="1" ht="21" customHeight="1">
      <c r="A1" s="643"/>
      <c r="B1" s="650" t="s">
        <v>900</v>
      </c>
      <c r="C1" s="650"/>
      <c r="D1" s="650"/>
      <c r="E1" s="650"/>
      <c r="F1" s="650"/>
      <c r="G1" s="608"/>
      <c r="H1" s="609"/>
    </row>
    <row r="2" spans="1:8">
      <c r="A2" s="611"/>
      <c r="H2" s="533"/>
    </row>
    <row r="3" spans="1:8" ht="76.5">
      <c r="A3" s="605" t="s">
        <v>57</v>
      </c>
      <c r="B3" s="603" t="s">
        <v>58</v>
      </c>
      <c r="C3" s="603" t="s">
        <v>791</v>
      </c>
      <c r="D3" s="603" t="s">
        <v>59</v>
      </c>
      <c r="E3" s="603" t="s">
        <v>792</v>
      </c>
      <c r="F3" s="603" t="s">
        <v>793</v>
      </c>
      <c r="G3" s="603" t="s">
        <v>794</v>
      </c>
      <c r="H3" s="603" t="s">
        <v>795</v>
      </c>
    </row>
    <row r="4" spans="1:8">
      <c r="A4" s="613"/>
      <c r="B4" s="607" t="s">
        <v>62</v>
      </c>
      <c r="C4" s="607"/>
      <c r="D4" s="500"/>
      <c r="E4" s="572"/>
      <c r="F4" s="572"/>
      <c r="G4" s="566"/>
      <c r="H4" s="572"/>
    </row>
    <row r="5" spans="1:8" ht="25.5">
      <c r="A5" s="574">
        <v>1</v>
      </c>
      <c r="B5" s="572" t="s">
        <v>63</v>
      </c>
      <c r="C5" s="570" t="s">
        <v>25</v>
      </c>
      <c r="D5" s="572"/>
      <c r="E5" s="571" t="s">
        <v>25</v>
      </c>
      <c r="F5" s="571" t="s">
        <v>29</v>
      </c>
      <c r="G5" s="565" t="s">
        <v>810</v>
      </c>
      <c r="H5" s="572"/>
    </row>
    <row r="6" spans="1:8" ht="25.5">
      <c r="A6" s="574" t="s">
        <v>91</v>
      </c>
      <c r="B6" s="572" t="s">
        <v>1138</v>
      </c>
      <c r="C6" s="570" t="s">
        <v>25</v>
      </c>
      <c r="D6" s="505"/>
      <c r="E6" s="571" t="s">
        <v>25</v>
      </c>
      <c r="F6" s="571" t="s">
        <v>29</v>
      </c>
      <c r="G6" s="565" t="s">
        <v>1139</v>
      </c>
      <c r="H6" s="572"/>
    </row>
    <row r="7" spans="1:8" s="533" customFormat="1">
      <c r="A7" s="652">
        <v>10</v>
      </c>
      <c r="B7" s="651" t="s">
        <v>840</v>
      </c>
      <c r="C7" s="652" t="s">
        <v>25</v>
      </c>
      <c r="D7" s="572" t="s">
        <v>800</v>
      </c>
      <c r="E7" s="652" t="s">
        <v>29</v>
      </c>
      <c r="F7" s="652" t="s">
        <v>29</v>
      </c>
      <c r="G7" s="653" t="s">
        <v>801</v>
      </c>
      <c r="H7" s="651" t="s">
        <v>811</v>
      </c>
    </row>
    <row r="8" spans="1:8" s="533" customFormat="1">
      <c r="A8" s="652"/>
      <c r="B8" s="651"/>
      <c r="C8" s="652"/>
      <c r="D8" s="572" t="s">
        <v>802</v>
      </c>
      <c r="E8" s="652"/>
      <c r="F8" s="652"/>
      <c r="G8" s="653"/>
      <c r="H8" s="651"/>
    </row>
    <row r="9" spans="1:8" s="533" customFormat="1">
      <c r="A9" s="652"/>
      <c r="B9" s="651"/>
      <c r="C9" s="652"/>
      <c r="D9" s="572" t="s">
        <v>803</v>
      </c>
      <c r="E9" s="652"/>
      <c r="F9" s="652"/>
      <c r="G9" s="653"/>
      <c r="H9" s="651"/>
    </row>
    <row r="10" spans="1:8" s="533" customFormat="1">
      <c r="A10" s="652"/>
      <c r="B10" s="651"/>
      <c r="C10" s="652"/>
      <c r="D10" s="572" t="s">
        <v>804</v>
      </c>
      <c r="E10" s="652"/>
      <c r="F10" s="652"/>
      <c r="G10" s="653"/>
      <c r="H10" s="651"/>
    </row>
    <row r="11" spans="1:8" s="533" customFormat="1">
      <c r="A11" s="652"/>
      <c r="B11" s="651"/>
      <c r="C11" s="652"/>
      <c r="D11" s="572" t="s">
        <v>805</v>
      </c>
      <c r="E11" s="652"/>
      <c r="F11" s="652"/>
      <c r="G11" s="653"/>
      <c r="H11" s="651"/>
    </row>
    <row r="12" spans="1:8" s="533" customFormat="1">
      <c r="A12" s="652"/>
      <c r="B12" s="651"/>
      <c r="C12" s="652"/>
      <c r="D12" s="572" t="s">
        <v>806</v>
      </c>
      <c r="E12" s="652"/>
      <c r="F12" s="652"/>
      <c r="G12" s="653"/>
      <c r="H12" s="651"/>
    </row>
    <row r="13" spans="1:8" s="533" customFormat="1">
      <c r="A13" s="652"/>
      <c r="B13" s="651"/>
      <c r="C13" s="652"/>
      <c r="D13" s="572" t="s">
        <v>624</v>
      </c>
      <c r="E13" s="652"/>
      <c r="F13" s="652"/>
      <c r="G13" s="653"/>
      <c r="H13" s="651"/>
    </row>
    <row r="14" spans="1:8" s="533" customFormat="1" ht="64.5" customHeight="1">
      <c r="A14" s="576">
        <v>15</v>
      </c>
      <c r="B14" s="614" t="s">
        <v>1211</v>
      </c>
      <c r="C14" s="590" t="s">
        <v>25</v>
      </c>
      <c r="D14" s="590"/>
      <c r="E14" s="590" t="s">
        <v>25</v>
      </c>
      <c r="F14" s="590" t="s">
        <v>25</v>
      </c>
      <c r="G14" s="615" t="s">
        <v>1200</v>
      </c>
      <c r="H14" s="572" t="s">
        <v>910</v>
      </c>
    </row>
    <row r="15" spans="1:8" ht="78.75" customHeight="1"/>
    <row r="16" spans="1:8" ht="94.5" customHeight="1"/>
    <row r="17" spans="1:8" ht="12.75" customHeight="1"/>
    <row r="19" spans="1:8" ht="37.5" customHeight="1"/>
    <row r="20" spans="1:8" ht="12.75" customHeight="1"/>
    <row r="22" spans="1:8" s="532" customFormat="1" ht="96.75" customHeight="1">
      <c r="A22" s="596"/>
      <c r="B22" s="596"/>
      <c r="C22" s="446"/>
      <c r="D22" s="596"/>
      <c r="E22" s="446"/>
      <c r="F22" s="446"/>
      <c r="G22" s="612"/>
      <c r="H22" s="446"/>
    </row>
    <row r="23" spans="1:8" s="532" customFormat="1" ht="94.5" customHeight="1">
      <c r="A23" s="596"/>
      <c r="B23" s="596"/>
      <c r="C23" s="446"/>
      <c r="D23" s="596"/>
      <c r="E23" s="446"/>
      <c r="F23" s="446"/>
      <c r="G23" s="612"/>
      <c r="H23" s="446"/>
    </row>
    <row r="24" spans="1:8" ht="12.75" customHeight="1"/>
    <row r="30" spans="1:8" s="533" customFormat="1" ht="12.75" customHeight="1">
      <c r="A30" s="596"/>
      <c r="B30" s="596"/>
      <c r="C30" s="446"/>
      <c r="D30" s="596"/>
      <c r="E30" s="446"/>
      <c r="F30" s="446"/>
      <c r="G30" s="612"/>
      <c r="H30" s="446"/>
    </row>
    <row r="31" spans="1:8" s="533" customFormat="1">
      <c r="A31" s="596"/>
      <c r="B31" s="596"/>
      <c r="C31" s="446"/>
      <c r="D31" s="596"/>
      <c r="E31" s="446"/>
      <c r="F31" s="446"/>
      <c r="G31" s="612"/>
      <c r="H31" s="446"/>
    </row>
    <row r="32" spans="1:8" s="533" customFormat="1">
      <c r="A32" s="596"/>
      <c r="B32" s="596"/>
      <c r="C32" s="446"/>
      <c r="D32" s="596"/>
      <c r="E32" s="446"/>
      <c r="F32" s="446"/>
      <c r="G32" s="612"/>
      <c r="H32" s="446"/>
    </row>
    <row r="33" spans="1:10" s="533" customFormat="1">
      <c r="A33" s="596"/>
      <c r="B33" s="596"/>
      <c r="C33" s="446"/>
      <c r="D33" s="596"/>
      <c r="E33" s="446"/>
      <c r="F33" s="446"/>
      <c r="G33" s="612"/>
      <c r="H33" s="446"/>
    </row>
    <row r="34" spans="1:10" s="446" customFormat="1" ht="15" customHeight="1">
      <c r="A34" s="596"/>
      <c r="B34" s="596"/>
      <c r="D34" s="596"/>
      <c r="G34" s="612"/>
      <c r="I34" s="533"/>
      <c r="J34" s="596"/>
    </row>
    <row r="35" spans="1:10" s="446" customFormat="1">
      <c r="A35" s="596"/>
      <c r="B35" s="596"/>
      <c r="D35" s="596"/>
      <c r="G35" s="612"/>
      <c r="I35" s="533"/>
      <c r="J35" s="596"/>
    </row>
    <row r="36" spans="1:10" s="446" customFormat="1">
      <c r="A36" s="596"/>
      <c r="B36" s="596"/>
      <c r="D36" s="596"/>
      <c r="G36" s="612"/>
      <c r="I36" s="533"/>
      <c r="J36" s="596"/>
    </row>
    <row r="37" spans="1:10" s="446" customFormat="1">
      <c r="A37" s="596"/>
      <c r="B37" s="596"/>
      <c r="D37" s="596"/>
      <c r="G37" s="612"/>
      <c r="I37" s="533"/>
      <c r="J37" s="596"/>
    </row>
    <row r="38" spans="1:10" s="446" customFormat="1">
      <c r="A38" s="596"/>
      <c r="B38" s="596"/>
      <c r="D38" s="596"/>
      <c r="G38" s="612"/>
      <c r="I38" s="533"/>
      <c r="J38" s="596"/>
    </row>
    <row r="39" spans="1:10" s="533" customFormat="1" ht="15" customHeight="1">
      <c r="A39" s="596"/>
      <c r="B39" s="596"/>
      <c r="C39" s="446"/>
      <c r="D39" s="596"/>
      <c r="E39" s="446"/>
      <c r="F39" s="446"/>
      <c r="G39" s="612"/>
      <c r="H39" s="446"/>
    </row>
    <row r="40" spans="1:10" s="533" customFormat="1" ht="15" customHeight="1">
      <c r="A40" s="596"/>
      <c r="B40" s="596"/>
      <c r="C40" s="446"/>
      <c r="D40" s="596"/>
      <c r="E40" s="446"/>
      <c r="F40" s="446"/>
      <c r="G40" s="612"/>
      <c r="H40" s="446"/>
    </row>
    <row r="41" spans="1:10" s="533" customFormat="1">
      <c r="A41" s="596"/>
      <c r="B41" s="596"/>
      <c r="C41" s="446"/>
      <c r="D41" s="596"/>
      <c r="E41" s="446"/>
      <c r="F41" s="446"/>
      <c r="G41" s="612"/>
      <c r="H41" s="446"/>
    </row>
    <row r="42" spans="1:10" s="446" customFormat="1" ht="14.45" customHeight="1">
      <c r="A42" s="596"/>
      <c r="B42" s="596"/>
      <c r="D42" s="596"/>
      <c r="G42" s="612"/>
      <c r="I42" s="533"/>
      <c r="J42" s="596"/>
    </row>
    <row r="43" spans="1:10" s="446" customFormat="1" ht="27" customHeight="1">
      <c r="A43" s="596"/>
      <c r="B43" s="596"/>
      <c r="D43" s="596"/>
      <c r="G43" s="612"/>
      <c r="I43" s="533"/>
      <c r="J43" s="596"/>
    </row>
    <row r="44" spans="1:10" s="446" customFormat="1">
      <c r="A44" s="596"/>
      <c r="B44" s="596"/>
      <c r="D44" s="596"/>
      <c r="G44" s="612"/>
      <c r="I44" s="533"/>
      <c r="J44" s="596"/>
    </row>
    <row r="45" spans="1:10" s="446" customFormat="1">
      <c r="A45" s="596"/>
      <c r="B45" s="596"/>
      <c r="D45" s="596"/>
      <c r="G45" s="612"/>
      <c r="I45" s="533"/>
      <c r="J45" s="596"/>
    </row>
    <row r="46" spans="1:10" s="446" customFormat="1">
      <c r="A46" s="596"/>
      <c r="B46" s="596"/>
      <c r="D46" s="596"/>
      <c r="G46" s="612"/>
      <c r="I46" s="533"/>
      <c r="J46" s="596"/>
    </row>
    <row r="47" spans="1:10" s="446" customFormat="1">
      <c r="A47" s="596"/>
      <c r="B47" s="596"/>
      <c r="D47" s="596"/>
      <c r="G47" s="612"/>
      <c r="I47" s="533"/>
      <c r="J47" s="596"/>
    </row>
    <row r="48" spans="1:10" s="533" customFormat="1" ht="12.75" customHeight="1">
      <c r="A48" s="596"/>
      <c r="B48" s="596"/>
      <c r="C48" s="446"/>
      <c r="D48" s="596"/>
      <c r="E48" s="446"/>
      <c r="F48" s="446"/>
      <c r="G48" s="612"/>
      <c r="H48" s="446"/>
    </row>
    <row r="49" spans="1:8" s="533" customFormat="1">
      <c r="A49" s="596"/>
      <c r="B49" s="596"/>
      <c r="C49" s="446"/>
      <c r="D49" s="596"/>
      <c r="E49" s="446"/>
      <c r="F49" s="446"/>
      <c r="G49" s="612"/>
      <c r="H49" s="446"/>
    </row>
    <row r="50" spans="1:8" s="533" customFormat="1">
      <c r="A50" s="596"/>
      <c r="B50" s="596"/>
      <c r="C50" s="446"/>
      <c r="D50" s="596"/>
      <c r="E50" s="446"/>
      <c r="F50" s="446"/>
      <c r="G50" s="612"/>
      <c r="H50" s="446"/>
    </row>
    <row r="51" spans="1:8" s="533" customFormat="1">
      <c r="A51" s="596"/>
      <c r="B51" s="596"/>
      <c r="C51" s="446"/>
      <c r="D51" s="596"/>
      <c r="E51" s="446"/>
      <c r="F51" s="446"/>
      <c r="G51" s="612"/>
      <c r="H51" s="446"/>
    </row>
    <row r="52" spans="1:8" s="533" customFormat="1">
      <c r="A52" s="596"/>
      <c r="B52" s="596"/>
      <c r="C52" s="446"/>
      <c r="D52" s="596"/>
      <c r="E52" s="446"/>
      <c r="F52" s="446"/>
      <c r="G52" s="612"/>
      <c r="H52" s="446"/>
    </row>
    <row r="54" spans="1:8" ht="12.75" customHeight="1"/>
    <row r="56" spans="1:8" ht="12.75" customHeight="1"/>
    <row r="57" spans="1:8" s="533" customFormat="1">
      <c r="A57" s="596"/>
      <c r="B57" s="596"/>
      <c r="C57" s="446"/>
      <c r="D57" s="596"/>
      <c r="E57" s="446"/>
      <c r="F57" s="446"/>
      <c r="G57" s="612"/>
      <c r="H57" s="446"/>
    </row>
  </sheetData>
  <protectedRanges>
    <protectedRange algorithmName="SHA-512" hashValue="Scms8NYF2gl/5iz8r1jBy69Blb6K7gcyAk8k0YjnqqQrsu9YV3YLmeETUgQKbQg0T2Z+GqSbHCrQoCZBTLbhmA==" saltValue="E3BmU6iHSLz/3jiWxrReug==" spinCount="100000" sqref="D3" name="Диапазон1"/>
    <protectedRange algorithmName="SHA-512" hashValue="Scms8NYF2gl/5iz8r1jBy69Blb6K7gcyAk8k0YjnqqQrsu9YV3YLmeETUgQKbQg0T2Z+GqSbHCrQoCZBTLbhmA==" saltValue="E3BmU6iHSLz/3jiWxrReug==" spinCount="100000" sqref="E3" name="Диапазон1_3"/>
    <protectedRange algorithmName="SHA-512" hashValue="Scms8NYF2gl/5iz8r1jBy69Blb6K7gcyAk8k0YjnqqQrsu9YV3YLmeETUgQKbQg0T2Z+GqSbHCrQoCZBTLbhmA==" saltValue="E3BmU6iHSLz/3jiWxrReug==" spinCount="100000" sqref="F3" name="Диапазон1_2_1"/>
  </protectedRanges>
  <autoFilter ref="A3:J56"/>
  <mergeCells count="8">
    <mergeCell ref="H7:H13"/>
    <mergeCell ref="G7:G13"/>
    <mergeCell ref="A7:A13"/>
    <mergeCell ref="B1:F1"/>
    <mergeCell ref="B7:B13"/>
    <mergeCell ref="C7:C13"/>
    <mergeCell ref="E7:E13"/>
    <mergeCell ref="F7:F13"/>
  </mergeCells>
  <pageMargins left="0" right="0.31496062992125984" top="0" bottom="0" header="0.31496062992125984" footer="0.31496062992125984"/>
  <pageSetup paperSize="9" scale="68" fitToHeight="0" orientation="landscape"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224"/>
  <sheetViews>
    <sheetView view="pageBreakPreview" zoomScale="80" zoomScaleNormal="80" zoomScaleSheetLayoutView="80" workbookViewId="0">
      <pane xSplit="1" ySplit="3" topLeftCell="B4" activePane="bottomRight" state="frozen"/>
      <selection pane="topRight" activeCell="D1" sqref="D1"/>
      <selection pane="bottomLeft" activeCell="A6" sqref="A6"/>
      <selection pane="bottomRight" activeCell="J21" sqref="J21"/>
    </sheetView>
  </sheetViews>
  <sheetFormatPr defaultColWidth="9.140625" defaultRowHeight="12.75"/>
  <cols>
    <col min="1" max="1" width="9.7109375" style="447" customWidth="1"/>
    <col min="2" max="2" width="50.5703125" style="447" customWidth="1"/>
    <col min="3" max="3" width="8.5703125" style="447" customWidth="1"/>
    <col min="4" max="4" width="55.5703125" style="596" customWidth="1"/>
    <col min="5" max="6" width="8.5703125" style="596" customWidth="1"/>
    <col min="7" max="7" width="40.85546875" style="620" customWidth="1"/>
    <col min="8" max="8" width="20.5703125" style="447" customWidth="1"/>
    <col min="9" max="9" width="30.140625" style="447" customWidth="1"/>
    <col min="10" max="11" width="20.5703125" style="447" customWidth="1"/>
    <col min="12" max="16384" width="9.140625" style="447"/>
  </cols>
  <sheetData>
    <row r="1" spans="1:11" s="602" customFormat="1" ht="18">
      <c r="A1" s="618"/>
      <c r="B1" s="664" t="s">
        <v>1163</v>
      </c>
      <c r="C1" s="664"/>
      <c r="D1" s="665"/>
      <c r="E1" s="665"/>
      <c r="F1" s="665"/>
      <c r="G1" s="617"/>
      <c r="H1" s="618"/>
      <c r="I1" s="618"/>
      <c r="J1" s="618"/>
      <c r="K1" s="618"/>
    </row>
    <row r="3" spans="1:11" ht="52.5" customHeight="1">
      <c r="A3" s="605" t="s">
        <v>57</v>
      </c>
      <c r="B3" s="603" t="s">
        <v>58</v>
      </c>
      <c r="C3" s="603" t="s">
        <v>791</v>
      </c>
      <c r="D3" s="603" t="s">
        <v>59</v>
      </c>
      <c r="E3" s="603" t="s">
        <v>792</v>
      </c>
      <c r="F3" s="603" t="s">
        <v>793</v>
      </c>
      <c r="G3" s="603" t="s">
        <v>794</v>
      </c>
      <c r="H3" s="603" t="s">
        <v>795</v>
      </c>
    </row>
    <row r="4" spans="1:11" s="446" customFormat="1">
      <c r="A4" s="666" t="s">
        <v>69</v>
      </c>
      <c r="B4" s="651" t="s">
        <v>1164</v>
      </c>
      <c r="C4" s="652" t="s">
        <v>25</v>
      </c>
      <c r="D4" s="594" t="s">
        <v>96</v>
      </c>
      <c r="E4" s="652" t="s">
        <v>29</v>
      </c>
      <c r="F4" s="652" t="s">
        <v>29</v>
      </c>
      <c r="G4" s="667" t="s">
        <v>799</v>
      </c>
      <c r="H4" s="669" t="s">
        <v>1165</v>
      </c>
    </row>
    <row r="5" spans="1:11" s="446" customFormat="1">
      <c r="A5" s="666"/>
      <c r="B5" s="651"/>
      <c r="C5" s="652"/>
      <c r="D5" s="594" t="s">
        <v>25</v>
      </c>
      <c r="E5" s="652"/>
      <c r="F5" s="652"/>
      <c r="G5" s="651"/>
      <c r="H5" s="669"/>
    </row>
    <row r="6" spans="1:11" s="446" customFormat="1">
      <c r="A6" s="666"/>
      <c r="B6" s="651"/>
      <c r="C6" s="652"/>
      <c r="D6" s="594" t="s">
        <v>89</v>
      </c>
      <c r="E6" s="652"/>
      <c r="F6" s="652"/>
      <c r="G6" s="651"/>
      <c r="H6" s="669"/>
    </row>
    <row r="7" spans="1:11" s="446" customFormat="1">
      <c r="A7" s="655" t="s">
        <v>145</v>
      </c>
      <c r="B7" s="658" t="s">
        <v>1166</v>
      </c>
      <c r="C7" s="661" t="s">
        <v>263</v>
      </c>
      <c r="D7" s="594" t="s">
        <v>1167</v>
      </c>
      <c r="E7" s="661" t="s">
        <v>29</v>
      </c>
      <c r="F7" s="661" t="s">
        <v>29</v>
      </c>
      <c r="G7" s="661" t="s">
        <v>855</v>
      </c>
      <c r="H7" s="572"/>
    </row>
    <row r="8" spans="1:11" s="446" customFormat="1" ht="25.5">
      <c r="A8" s="656"/>
      <c r="B8" s="659"/>
      <c r="C8" s="662"/>
      <c r="D8" s="594" t="s">
        <v>1168</v>
      </c>
      <c r="E8" s="662"/>
      <c r="F8" s="662"/>
      <c r="G8" s="662"/>
      <c r="H8" s="572"/>
    </row>
    <row r="9" spans="1:11" s="446" customFormat="1" ht="25.5">
      <c r="A9" s="656"/>
      <c r="B9" s="659"/>
      <c r="C9" s="662"/>
      <c r="D9" s="594" t="s">
        <v>1169</v>
      </c>
      <c r="E9" s="662"/>
      <c r="F9" s="662"/>
      <c r="G9" s="662"/>
      <c r="H9" s="572"/>
    </row>
    <row r="10" spans="1:11" s="446" customFormat="1">
      <c r="A10" s="656"/>
      <c r="B10" s="659"/>
      <c r="C10" s="662"/>
      <c r="D10" s="594" t="s">
        <v>1170</v>
      </c>
      <c r="E10" s="662"/>
      <c r="F10" s="662"/>
      <c r="G10" s="662"/>
      <c r="H10" s="572"/>
    </row>
    <row r="11" spans="1:11" s="446" customFormat="1">
      <c r="A11" s="656"/>
      <c r="B11" s="659"/>
      <c r="C11" s="662"/>
      <c r="D11" s="594" t="s">
        <v>1171</v>
      </c>
      <c r="E11" s="662"/>
      <c r="F11" s="662"/>
      <c r="G11" s="662"/>
      <c r="H11" s="572"/>
    </row>
    <row r="12" spans="1:11" s="446" customFormat="1" ht="25.5">
      <c r="A12" s="656"/>
      <c r="B12" s="659"/>
      <c r="C12" s="662"/>
      <c r="D12" s="594" t="s">
        <v>1172</v>
      </c>
      <c r="E12" s="662"/>
      <c r="F12" s="662"/>
      <c r="G12" s="662"/>
      <c r="H12" s="572"/>
    </row>
    <row r="13" spans="1:11" s="446" customFormat="1" ht="25.5">
      <c r="A13" s="656"/>
      <c r="B13" s="659"/>
      <c r="C13" s="662"/>
      <c r="D13" s="594" t="s">
        <v>1173</v>
      </c>
      <c r="E13" s="662"/>
      <c r="F13" s="662"/>
      <c r="G13" s="662"/>
      <c r="H13" s="572"/>
    </row>
    <row r="14" spans="1:11" s="446" customFormat="1" ht="25.5">
      <c r="A14" s="656"/>
      <c r="B14" s="659"/>
      <c r="C14" s="662"/>
      <c r="D14" s="594" t="s">
        <v>1174</v>
      </c>
      <c r="E14" s="662"/>
      <c r="F14" s="662"/>
      <c r="G14" s="662"/>
      <c r="H14" s="572"/>
    </row>
    <row r="15" spans="1:11" s="446" customFormat="1" ht="38.25">
      <c r="A15" s="656"/>
      <c r="B15" s="659"/>
      <c r="C15" s="662"/>
      <c r="D15" s="594" t="s">
        <v>1175</v>
      </c>
      <c r="E15" s="662"/>
      <c r="F15" s="662"/>
      <c r="G15" s="662"/>
      <c r="H15" s="572"/>
    </row>
    <row r="16" spans="1:11" s="446" customFormat="1">
      <c r="A16" s="656"/>
      <c r="B16" s="659"/>
      <c r="C16" s="662"/>
      <c r="D16" s="594" t="s">
        <v>1176</v>
      </c>
      <c r="E16" s="662"/>
      <c r="F16" s="662"/>
      <c r="G16" s="662"/>
      <c r="H16" s="572"/>
    </row>
    <row r="17" spans="1:8" s="446" customFormat="1">
      <c r="A17" s="656"/>
      <c r="B17" s="659"/>
      <c r="C17" s="662"/>
      <c r="D17" s="594" t="s">
        <v>1177</v>
      </c>
      <c r="E17" s="662"/>
      <c r="F17" s="662"/>
      <c r="G17" s="662"/>
      <c r="H17" s="572"/>
    </row>
    <row r="18" spans="1:8" s="446" customFormat="1" ht="25.5">
      <c r="A18" s="656"/>
      <c r="B18" s="659"/>
      <c r="C18" s="662"/>
      <c r="D18" s="594" t="s">
        <v>1178</v>
      </c>
      <c r="E18" s="662"/>
      <c r="F18" s="662"/>
      <c r="G18" s="662"/>
      <c r="H18" s="572"/>
    </row>
    <row r="19" spans="1:8" s="446" customFormat="1" ht="25.5">
      <c r="A19" s="656"/>
      <c r="B19" s="659"/>
      <c r="C19" s="662"/>
      <c r="D19" s="594" t="s">
        <v>1179</v>
      </c>
      <c r="E19" s="662"/>
      <c r="F19" s="662"/>
      <c r="G19" s="662"/>
      <c r="H19" s="572"/>
    </row>
    <row r="20" spans="1:8" s="446" customFormat="1" ht="25.5">
      <c r="A20" s="656"/>
      <c r="B20" s="659"/>
      <c r="C20" s="662"/>
      <c r="D20" s="594" t="s">
        <v>1180</v>
      </c>
      <c r="E20" s="662"/>
      <c r="F20" s="662"/>
      <c r="G20" s="662"/>
      <c r="H20" s="572"/>
    </row>
    <row r="21" spans="1:8" s="446" customFormat="1" ht="51">
      <c r="A21" s="656"/>
      <c r="B21" s="659"/>
      <c r="C21" s="662"/>
      <c r="D21" s="594" t="s">
        <v>1181</v>
      </c>
      <c r="E21" s="662"/>
      <c r="F21" s="662"/>
      <c r="G21" s="662"/>
      <c r="H21" s="572"/>
    </row>
    <row r="22" spans="1:8" s="446" customFormat="1" ht="38.25">
      <c r="A22" s="656"/>
      <c r="B22" s="659"/>
      <c r="C22" s="662"/>
      <c r="D22" s="594" t="s">
        <v>1182</v>
      </c>
      <c r="E22" s="662"/>
      <c r="F22" s="662"/>
      <c r="G22" s="662"/>
      <c r="H22" s="572"/>
    </row>
    <row r="23" spans="1:8" s="446" customFormat="1" ht="25.5">
      <c r="A23" s="656"/>
      <c r="B23" s="659"/>
      <c r="C23" s="662"/>
      <c r="D23" s="594" t="s">
        <v>1183</v>
      </c>
      <c r="E23" s="662"/>
      <c r="F23" s="662"/>
      <c r="G23" s="662"/>
      <c r="H23" s="572"/>
    </row>
    <row r="24" spans="1:8" s="446" customFormat="1" ht="25.5">
      <c r="A24" s="656"/>
      <c r="B24" s="659"/>
      <c r="C24" s="662"/>
      <c r="D24" s="594" t="s">
        <v>1184</v>
      </c>
      <c r="E24" s="662"/>
      <c r="F24" s="662"/>
      <c r="G24" s="662"/>
      <c r="H24" s="572"/>
    </row>
    <row r="25" spans="1:8" s="446" customFormat="1">
      <c r="A25" s="656"/>
      <c r="B25" s="659"/>
      <c r="C25" s="662"/>
      <c r="D25" s="594" t="s">
        <v>1185</v>
      </c>
      <c r="E25" s="662"/>
      <c r="F25" s="662"/>
      <c r="G25" s="662"/>
      <c r="H25" s="572"/>
    </row>
    <row r="26" spans="1:8" s="446" customFormat="1">
      <c r="A26" s="656"/>
      <c r="B26" s="659"/>
      <c r="C26" s="662"/>
      <c r="D26" s="569" t="s">
        <v>143</v>
      </c>
      <c r="E26" s="662"/>
      <c r="F26" s="662"/>
      <c r="G26" s="662"/>
      <c r="H26" s="572"/>
    </row>
    <row r="27" spans="1:8" s="446" customFormat="1">
      <c r="A27" s="657"/>
      <c r="B27" s="660"/>
      <c r="C27" s="663"/>
      <c r="D27" s="569" t="s">
        <v>89</v>
      </c>
      <c r="E27" s="663"/>
      <c r="F27" s="663"/>
      <c r="G27" s="663"/>
      <c r="H27" s="572"/>
    </row>
    <row r="28" spans="1:8" s="446" customFormat="1">
      <c r="A28" s="655" t="s">
        <v>146</v>
      </c>
      <c r="B28" s="658" t="s">
        <v>1186</v>
      </c>
      <c r="C28" s="661" t="s">
        <v>263</v>
      </c>
      <c r="D28" s="594" t="s">
        <v>1187</v>
      </c>
      <c r="E28" s="661" t="s">
        <v>29</v>
      </c>
      <c r="F28" s="661" t="s">
        <v>29</v>
      </c>
      <c r="G28" s="658" t="s">
        <v>855</v>
      </c>
      <c r="H28" s="572"/>
    </row>
    <row r="29" spans="1:8" s="446" customFormat="1" ht="25.5">
      <c r="A29" s="656"/>
      <c r="B29" s="659"/>
      <c r="C29" s="662"/>
      <c r="D29" s="594" t="s">
        <v>1188</v>
      </c>
      <c r="E29" s="662"/>
      <c r="F29" s="662"/>
      <c r="G29" s="659"/>
      <c r="H29" s="572"/>
    </row>
    <row r="30" spans="1:8" s="446" customFormat="1">
      <c r="A30" s="656"/>
      <c r="B30" s="659"/>
      <c r="C30" s="662"/>
      <c r="D30" s="594" t="s">
        <v>1176</v>
      </c>
      <c r="E30" s="662"/>
      <c r="F30" s="662"/>
      <c r="G30" s="659"/>
      <c r="H30" s="572"/>
    </row>
    <row r="31" spans="1:8" s="446" customFormat="1">
      <c r="A31" s="656"/>
      <c r="B31" s="659"/>
      <c r="C31" s="662"/>
      <c r="D31" s="594" t="s">
        <v>1177</v>
      </c>
      <c r="E31" s="662"/>
      <c r="F31" s="662"/>
      <c r="G31" s="659"/>
      <c r="H31" s="572"/>
    </row>
    <row r="32" spans="1:8" s="446" customFormat="1" ht="38.25">
      <c r="A32" s="656"/>
      <c r="B32" s="659"/>
      <c r="C32" s="662"/>
      <c r="D32" s="594" t="s">
        <v>1182</v>
      </c>
      <c r="E32" s="662"/>
      <c r="F32" s="662"/>
      <c r="G32" s="659"/>
      <c r="H32" s="572"/>
    </row>
    <row r="33" spans="1:8" s="446" customFormat="1" ht="25.5">
      <c r="A33" s="656"/>
      <c r="B33" s="659"/>
      <c r="C33" s="662"/>
      <c r="D33" s="594" t="s">
        <v>1183</v>
      </c>
      <c r="E33" s="662"/>
      <c r="F33" s="662"/>
      <c r="G33" s="659"/>
      <c r="H33" s="572"/>
    </row>
    <row r="34" spans="1:8" s="446" customFormat="1" ht="25.5">
      <c r="A34" s="656"/>
      <c r="B34" s="659"/>
      <c r="C34" s="662"/>
      <c r="D34" s="594" t="s">
        <v>1184</v>
      </c>
      <c r="E34" s="662"/>
      <c r="F34" s="662"/>
      <c r="G34" s="659"/>
      <c r="H34" s="572"/>
    </row>
    <row r="35" spans="1:8" s="446" customFormat="1">
      <c r="A35" s="656"/>
      <c r="B35" s="659"/>
      <c r="C35" s="662"/>
      <c r="D35" s="594" t="s">
        <v>1185</v>
      </c>
      <c r="E35" s="662"/>
      <c r="F35" s="662"/>
      <c r="G35" s="659"/>
      <c r="H35" s="572"/>
    </row>
    <row r="36" spans="1:8" s="446" customFormat="1">
      <c r="A36" s="656"/>
      <c r="B36" s="659"/>
      <c r="C36" s="662"/>
      <c r="D36" s="569" t="s">
        <v>143</v>
      </c>
      <c r="E36" s="662"/>
      <c r="F36" s="662"/>
      <c r="G36" s="659"/>
      <c r="H36" s="572"/>
    </row>
    <row r="37" spans="1:8" s="446" customFormat="1">
      <c r="A37" s="657"/>
      <c r="B37" s="660"/>
      <c r="C37" s="663"/>
      <c r="D37" s="569" t="s">
        <v>89</v>
      </c>
      <c r="E37" s="663"/>
      <c r="F37" s="663"/>
      <c r="G37" s="660"/>
      <c r="H37" s="572"/>
    </row>
    <row r="38" spans="1:8" s="446" customFormat="1" ht="14.45" customHeight="1">
      <c r="A38" s="655" t="s">
        <v>147</v>
      </c>
      <c r="B38" s="668" t="s">
        <v>1189</v>
      </c>
      <c r="C38" s="661" t="s">
        <v>25</v>
      </c>
      <c r="D38" s="572" t="s">
        <v>97</v>
      </c>
      <c r="E38" s="661" t="s">
        <v>29</v>
      </c>
      <c r="F38" s="661" t="s">
        <v>29</v>
      </c>
      <c r="G38" s="671" t="s">
        <v>855</v>
      </c>
      <c r="H38" s="675"/>
    </row>
    <row r="39" spans="1:8" s="446" customFormat="1" ht="25.5">
      <c r="A39" s="656"/>
      <c r="B39" s="670"/>
      <c r="C39" s="662"/>
      <c r="D39" s="569" t="s">
        <v>98</v>
      </c>
      <c r="E39" s="662"/>
      <c r="F39" s="662"/>
      <c r="G39" s="672"/>
      <c r="H39" s="676"/>
    </row>
    <row r="40" spans="1:8" s="446" customFormat="1" ht="25.5">
      <c r="A40" s="656"/>
      <c r="B40" s="670"/>
      <c r="C40" s="662"/>
      <c r="D40" s="569" t="s">
        <v>766</v>
      </c>
      <c r="E40" s="662"/>
      <c r="F40" s="662"/>
      <c r="G40" s="672"/>
      <c r="H40" s="676"/>
    </row>
    <row r="41" spans="1:8" s="446" customFormat="1">
      <c r="A41" s="656"/>
      <c r="B41" s="670"/>
      <c r="C41" s="662"/>
      <c r="D41" s="569" t="s">
        <v>99</v>
      </c>
      <c r="E41" s="662"/>
      <c r="F41" s="662"/>
      <c r="G41" s="672"/>
      <c r="H41" s="676"/>
    </row>
    <row r="42" spans="1:8" s="446" customFormat="1">
      <c r="A42" s="656"/>
      <c r="B42" s="670"/>
      <c r="C42" s="662"/>
      <c r="D42" s="569" t="s">
        <v>100</v>
      </c>
      <c r="E42" s="662"/>
      <c r="F42" s="662"/>
      <c r="G42" s="672"/>
      <c r="H42" s="676"/>
    </row>
    <row r="43" spans="1:8" s="446" customFormat="1">
      <c r="A43" s="656"/>
      <c r="B43" s="670"/>
      <c r="C43" s="662"/>
      <c r="D43" s="569" t="s">
        <v>101</v>
      </c>
      <c r="E43" s="662"/>
      <c r="F43" s="662"/>
      <c r="G43" s="672"/>
      <c r="H43" s="676"/>
    </row>
    <row r="44" spans="1:8" s="446" customFormat="1">
      <c r="A44" s="656"/>
      <c r="B44" s="670"/>
      <c r="C44" s="662"/>
      <c r="D44" s="569" t="s">
        <v>102</v>
      </c>
      <c r="E44" s="662"/>
      <c r="F44" s="662"/>
      <c r="G44" s="672"/>
      <c r="H44" s="676"/>
    </row>
    <row r="45" spans="1:8" s="446" customFormat="1">
      <c r="A45" s="656"/>
      <c r="B45" s="670"/>
      <c r="C45" s="662"/>
      <c r="D45" s="569" t="s">
        <v>103</v>
      </c>
      <c r="E45" s="662"/>
      <c r="F45" s="662"/>
      <c r="G45" s="672"/>
      <c r="H45" s="676"/>
    </row>
    <row r="46" spans="1:8" s="446" customFormat="1">
      <c r="A46" s="656"/>
      <c r="B46" s="670"/>
      <c r="C46" s="662"/>
      <c r="D46" s="569" t="s">
        <v>104</v>
      </c>
      <c r="E46" s="662"/>
      <c r="F46" s="662"/>
      <c r="G46" s="672"/>
      <c r="H46" s="676"/>
    </row>
    <row r="47" spans="1:8" s="446" customFormat="1">
      <c r="A47" s="656"/>
      <c r="B47" s="670"/>
      <c r="C47" s="662"/>
      <c r="D47" s="569" t="s">
        <v>105</v>
      </c>
      <c r="E47" s="662"/>
      <c r="F47" s="662"/>
      <c r="G47" s="672"/>
      <c r="H47" s="676"/>
    </row>
    <row r="48" spans="1:8" s="446" customFormat="1">
      <c r="A48" s="656"/>
      <c r="B48" s="670"/>
      <c r="C48" s="662"/>
      <c r="D48" s="569" t="s">
        <v>106</v>
      </c>
      <c r="E48" s="662"/>
      <c r="F48" s="662"/>
      <c r="G48" s="672"/>
      <c r="H48" s="676"/>
    </row>
    <row r="49" spans="1:8" s="446" customFormat="1">
      <c r="A49" s="656"/>
      <c r="B49" s="670"/>
      <c r="C49" s="662"/>
      <c r="D49" s="569" t="s">
        <v>107</v>
      </c>
      <c r="E49" s="662"/>
      <c r="F49" s="662"/>
      <c r="G49" s="672"/>
      <c r="H49" s="676"/>
    </row>
    <row r="50" spans="1:8" s="446" customFormat="1">
      <c r="A50" s="656"/>
      <c r="B50" s="670"/>
      <c r="C50" s="662"/>
      <c r="D50" s="569" t="s">
        <v>108</v>
      </c>
      <c r="E50" s="662"/>
      <c r="F50" s="662"/>
      <c r="G50" s="672"/>
      <c r="H50" s="676"/>
    </row>
    <row r="51" spans="1:8" s="446" customFormat="1">
      <c r="A51" s="656"/>
      <c r="B51" s="670"/>
      <c r="C51" s="662"/>
      <c r="D51" s="569" t="s">
        <v>1201</v>
      </c>
      <c r="E51" s="662"/>
      <c r="F51" s="662"/>
      <c r="G51" s="672"/>
      <c r="H51" s="676"/>
    </row>
    <row r="52" spans="1:8" s="446" customFormat="1">
      <c r="A52" s="656"/>
      <c r="B52" s="670"/>
      <c r="C52" s="662"/>
      <c r="D52" s="569" t="s">
        <v>109</v>
      </c>
      <c r="E52" s="662"/>
      <c r="F52" s="662"/>
      <c r="G52" s="672"/>
      <c r="H52" s="676"/>
    </row>
    <row r="53" spans="1:8" s="446" customFormat="1">
      <c r="A53" s="656"/>
      <c r="B53" s="670"/>
      <c r="C53" s="662"/>
      <c r="D53" s="569" t="s">
        <v>110</v>
      </c>
      <c r="E53" s="662"/>
      <c r="F53" s="662"/>
      <c r="G53" s="672"/>
      <c r="H53" s="676"/>
    </row>
    <row r="54" spans="1:8" s="446" customFormat="1">
      <c r="A54" s="656"/>
      <c r="B54" s="670"/>
      <c r="C54" s="662"/>
      <c r="D54" s="569" t="s">
        <v>111</v>
      </c>
      <c r="E54" s="662"/>
      <c r="F54" s="662"/>
      <c r="G54" s="672"/>
      <c r="H54" s="676"/>
    </row>
    <row r="55" spans="1:8" s="446" customFormat="1">
      <c r="A55" s="656"/>
      <c r="B55" s="670"/>
      <c r="C55" s="662"/>
      <c r="D55" s="569" t="s">
        <v>112</v>
      </c>
      <c r="E55" s="662"/>
      <c r="F55" s="662"/>
      <c r="G55" s="672"/>
      <c r="H55" s="676"/>
    </row>
    <row r="56" spans="1:8" s="446" customFormat="1">
      <c r="A56" s="656"/>
      <c r="B56" s="670"/>
      <c r="C56" s="662"/>
      <c r="D56" s="569" t="s">
        <v>113</v>
      </c>
      <c r="E56" s="662"/>
      <c r="F56" s="662"/>
      <c r="G56" s="672"/>
      <c r="H56" s="676"/>
    </row>
    <row r="57" spans="1:8" s="446" customFormat="1">
      <c r="A57" s="656"/>
      <c r="B57" s="670"/>
      <c r="C57" s="662"/>
      <c r="D57" s="569" t="s">
        <v>114</v>
      </c>
      <c r="E57" s="662"/>
      <c r="F57" s="662"/>
      <c r="G57" s="672"/>
      <c r="H57" s="676"/>
    </row>
    <row r="58" spans="1:8" s="446" customFormat="1">
      <c r="A58" s="656"/>
      <c r="B58" s="670"/>
      <c r="C58" s="662"/>
      <c r="D58" s="569" t="s">
        <v>115</v>
      </c>
      <c r="E58" s="662"/>
      <c r="F58" s="662"/>
      <c r="G58" s="672"/>
      <c r="H58" s="676"/>
    </row>
    <row r="59" spans="1:8" s="446" customFormat="1">
      <c r="A59" s="656"/>
      <c r="B59" s="670"/>
      <c r="C59" s="662"/>
      <c r="D59" s="569" t="s">
        <v>116</v>
      </c>
      <c r="E59" s="662"/>
      <c r="F59" s="662"/>
      <c r="G59" s="672"/>
      <c r="H59" s="676"/>
    </row>
    <row r="60" spans="1:8" s="446" customFormat="1">
      <c r="A60" s="656"/>
      <c r="B60" s="670"/>
      <c r="C60" s="662"/>
      <c r="D60" s="569" t="s">
        <v>117</v>
      </c>
      <c r="E60" s="662"/>
      <c r="F60" s="662"/>
      <c r="G60" s="672"/>
      <c r="H60" s="676"/>
    </row>
    <row r="61" spans="1:8" s="446" customFormat="1">
      <c r="A61" s="656"/>
      <c r="B61" s="670"/>
      <c r="C61" s="662"/>
      <c r="D61" s="569" t="s">
        <v>118</v>
      </c>
      <c r="E61" s="662"/>
      <c r="F61" s="662"/>
      <c r="G61" s="672"/>
      <c r="H61" s="676"/>
    </row>
    <row r="62" spans="1:8" s="446" customFormat="1">
      <c r="A62" s="656"/>
      <c r="B62" s="670"/>
      <c r="C62" s="662"/>
      <c r="D62" s="569" t="s">
        <v>119</v>
      </c>
      <c r="E62" s="662"/>
      <c r="F62" s="662"/>
      <c r="G62" s="672"/>
      <c r="H62" s="676"/>
    </row>
    <row r="63" spans="1:8" s="446" customFormat="1">
      <c r="A63" s="656"/>
      <c r="B63" s="670"/>
      <c r="C63" s="662"/>
      <c r="D63" s="569" t="s">
        <v>762</v>
      </c>
      <c r="E63" s="662"/>
      <c r="F63" s="662"/>
      <c r="G63" s="672"/>
      <c r="H63" s="676"/>
    </row>
    <row r="64" spans="1:8" s="446" customFormat="1" ht="15" customHeight="1">
      <c r="A64" s="656"/>
      <c r="B64" s="670"/>
      <c r="C64" s="662"/>
      <c r="D64" s="569" t="s">
        <v>848</v>
      </c>
      <c r="E64" s="662"/>
      <c r="F64" s="662"/>
      <c r="G64" s="672"/>
      <c r="H64" s="676"/>
    </row>
    <row r="65" spans="1:8" s="446" customFormat="1" ht="25.5">
      <c r="A65" s="656"/>
      <c r="B65" s="670"/>
      <c r="C65" s="662"/>
      <c r="D65" s="569" t="s">
        <v>120</v>
      </c>
      <c r="E65" s="662"/>
      <c r="F65" s="662"/>
      <c r="G65" s="672"/>
      <c r="H65" s="676"/>
    </row>
    <row r="66" spans="1:8" s="446" customFormat="1" ht="25.5">
      <c r="A66" s="656"/>
      <c r="B66" s="670"/>
      <c r="C66" s="662"/>
      <c r="D66" s="569" t="s">
        <v>121</v>
      </c>
      <c r="E66" s="662"/>
      <c r="F66" s="662"/>
      <c r="G66" s="672"/>
      <c r="H66" s="676"/>
    </row>
    <row r="67" spans="1:8" s="446" customFormat="1" ht="25.5">
      <c r="A67" s="656"/>
      <c r="B67" s="670"/>
      <c r="C67" s="662"/>
      <c r="D67" s="569" t="s">
        <v>122</v>
      </c>
      <c r="E67" s="662"/>
      <c r="F67" s="662"/>
      <c r="G67" s="672"/>
      <c r="H67" s="676"/>
    </row>
    <row r="68" spans="1:8" s="446" customFormat="1">
      <c r="A68" s="656"/>
      <c r="B68" s="670"/>
      <c r="C68" s="662"/>
      <c r="D68" s="569" t="s">
        <v>123</v>
      </c>
      <c r="E68" s="662"/>
      <c r="F68" s="662"/>
      <c r="G68" s="672"/>
      <c r="H68" s="676"/>
    </row>
    <row r="69" spans="1:8" s="446" customFormat="1">
      <c r="A69" s="656"/>
      <c r="B69" s="670"/>
      <c r="C69" s="662"/>
      <c r="D69" s="569" t="s">
        <v>769</v>
      </c>
      <c r="E69" s="662"/>
      <c r="F69" s="662"/>
      <c r="G69" s="672"/>
      <c r="H69" s="676"/>
    </row>
    <row r="70" spans="1:8" s="446" customFormat="1">
      <c r="A70" s="656"/>
      <c r="B70" s="670"/>
      <c r="C70" s="662"/>
      <c r="D70" s="569" t="s">
        <v>124</v>
      </c>
      <c r="E70" s="662"/>
      <c r="F70" s="662"/>
      <c r="G70" s="672"/>
      <c r="H70" s="676"/>
    </row>
    <row r="71" spans="1:8" s="446" customFormat="1">
      <c r="A71" s="656"/>
      <c r="B71" s="670"/>
      <c r="C71" s="662"/>
      <c r="D71" s="569" t="s">
        <v>125</v>
      </c>
      <c r="E71" s="662"/>
      <c r="F71" s="662"/>
      <c r="G71" s="672"/>
      <c r="H71" s="676"/>
    </row>
    <row r="72" spans="1:8" s="446" customFormat="1">
      <c r="A72" s="656"/>
      <c r="B72" s="670"/>
      <c r="C72" s="662"/>
      <c r="D72" s="569" t="s">
        <v>126</v>
      </c>
      <c r="E72" s="662"/>
      <c r="F72" s="662"/>
      <c r="G72" s="672"/>
      <c r="H72" s="676"/>
    </row>
    <row r="73" spans="1:8" s="446" customFormat="1">
      <c r="A73" s="656"/>
      <c r="B73" s="670"/>
      <c r="C73" s="662"/>
      <c r="D73" s="569" t="s">
        <v>770</v>
      </c>
      <c r="E73" s="662"/>
      <c r="F73" s="662"/>
      <c r="G73" s="672"/>
      <c r="H73" s="676"/>
    </row>
    <row r="74" spans="1:8" s="446" customFormat="1">
      <c r="A74" s="656"/>
      <c r="B74" s="670"/>
      <c r="C74" s="662"/>
      <c r="D74" s="569" t="s">
        <v>127</v>
      </c>
      <c r="E74" s="662"/>
      <c r="F74" s="662"/>
      <c r="G74" s="672"/>
      <c r="H74" s="676"/>
    </row>
    <row r="75" spans="1:8" s="446" customFormat="1">
      <c r="A75" s="656"/>
      <c r="B75" s="670"/>
      <c r="C75" s="662"/>
      <c r="D75" s="572" t="s">
        <v>771</v>
      </c>
      <c r="E75" s="662"/>
      <c r="F75" s="662"/>
      <c r="G75" s="672"/>
      <c r="H75" s="676"/>
    </row>
    <row r="76" spans="1:8" s="446" customFormat="1">
      <c r="A76" s="656"/>
      <c r="B76" s="670"/>
      <c r="C76" s="662"/>
      <c r="D76" s="569" t="s">
        <v>767</v>
      </c>
      <c r="E76" s="662"/>
      <c r="F76" s="662"/>
      <c r="G76" s="672"/>
      <c r="H76" s="676"/>
    </row>
    <row r="77" spans="1:8" s="446" customFormat="1">
      <c r="A77" s="656"/>
      <c r="B77" s="670"/>
      <c r="C77" s="662"/>
      <c r="D77" s="569" t="s">
        <v>763</v>
      </c>
      <c r="E77" s="662"/>
      <c r="F77" s="662"/>
      <c r="G77" s="672"/>
      <c r="H77" s="676"/>
    </row>
    <row r="78" spans="1:8" s="446" customFormat="1">
      <c r="A78" s="656"/>
      <c r="B78" s="670"/>
      <c r="C78" s="662"/>
      <c r="D78" s="569" t="s">
        <v>772</v>
      </c>
      <c r="E78" s="662"/>
      <c r="F78" s="662"/>
      <c r="G78" s="672"/>
      <c r="H78" s="676"/>
    </row>
    <row r="79" spans="1:8" s="446" customFormat="1">
      <c r="A79" s="656"/>
      <c r="B79" s="670"/>
      <c r="C79" s="662"/>
      <c r="D79" s="569" t="s">
        <v>128</v>
      </c>
      <c r="E79" s="662"/>
      <c r="F79" s="662"/>
      <c r="G79" s="672"/>
      <c r="H79" s="676"/>
    </row>
    <row r="80" spans="1:8" s="446" customFormat="1">
      <c r="A80" s="656"/>
      <c r="B80" s="670"/>
      <c r="C80" s="662"/>
      <c r="D80" s="569" t="s">
        <v>129</v>
      </c>
      <c r="E80" s="662"/>
      <c r="F80" s="662"/>
      <c r="G80" s="672"/>
      <c r="H80" s="676"/>
    </row>
    <row r="81" spans="1:8" s="446" customFormat="1">
      <c r="A81" s="656"/>
      <c r="B81" s="670"/>
      <c r="C81" s="662"/>
      <c r="D81" s="569" t="s">
        <v>130</v>
      </c>
      <c r="E81" s="662"/>
      <c r="F81" s="662"/>
      <c r="G81" s="672"/>
      <c r="H81" s="676"/>
    </row>
    <row r="82" spans="1:8" s="446" customFormat="1">
      <c r="A82" s="656"/>
      <c r="B82" s="670"/>
      <c r="C82" s="662"/>
      <c r="D82" s="569" t="s">
        <v>131</v>
      </c>
      <c r="E82" s="662"/>
      <c r="F82" s="662"/>
      <c r="G82" s="672"/>
      <c r="H82" s="676"/>
    </row>
    <row r="83" spans="1:8" s="446" customFormat="1">
      <c r="A83" s="656"/>
      <c r="B83" s="670"/>
      <c r="C83" s="662"/>
      <c r="D83" s="569" t="s">
        <v>132</v>
      </c>
      <c r="E83" s="662"/>
      <c r="F83" s="662"/>
      <c r="G83" s="672"/>
      <c r="H83" s="676"/>
    </row>
    <row r="84" spans="1:8" s="446" customFormat="1">
      <c r="A84" s="656"/>
      <c r="B84" s="670"/>
      <c r="C84" s="662"/>
      <c r="D84" s="569" t="s">
        <v>133</v>
      </c>
      <c r="E84" s="662"/>
      <c r="F84" s="662"/>
      <c r="G84" s="672"/>
      <c r="H84" s="676"/>
    </row>
    <row r="85" spans="1:8" s="446" customFormat="1">
      <c r="A85" s="656"/>
      <c r="B85" s="670"/>
      <c r="C85" s="662"/>
      <c r="D85" s="569" t="s">
        <v>134</v>
      </c>
      <c r="E85" s="662"/>
      <c r="F85" s="662"/>
      <c r="G85" s="672"/>
      <c r="H85" s="676"/>
    </row>
    <row r="86" spans="1:8" s="446" customFormat="1">
      <c r="A86" s="656"/>
      <c r="B86" s="670"/>
      <c r="C86" s="662"/>
      <c r="D86" s="569" t="s">
        <v>135</v>
      </c>
      <c r="E86" s="662"/>
      <c r="F86" s="662"/>
      <c r="G86" s="672"/>
      <c r="H86" s="676"/>
    </row>
    <row r="87" spans="1:8" s="446" customFormat="1">
      <c r="A87" s="656"/>
      <c r="B87" s="670"/>
      <c r="C87" s="662"/>
      <c r="D87" s="569" t="s">
        <v>850</v>
      </c>
      <c r="E87" s="662"/>
      <c r="F87" s="662"/>
      <c r="G87" s="672"/>
      <c r="H87" s="676"/>
    </row>
    <row r="88" spans="1:8" s="446" customFormat="1">
      <c r="A88" s="656"/>
      <c r="B88" s="670"/>
      <c r="C88" s="662"/>
      <c r="D88" s="569" t="s">
        <v>136</v>
      </c>
      <c r="E88" s="662"/>
      <c r="F88" s="662"/>
      <c r="G88" s="672"/>
      <c r="H88" s="676"/>
    </row>
    <row r="89" spans="1:8" s="446" customFormat="1">
      <c r="A89" s="656"/>
      <c r="B89" s="670"/>
      <c r="C89" s="662"/>
      <c r="D89" s="569" t="s">
        <v>849</v>
      </c>
      <c r="E89" s="662"/>
      <c r="F89" s="662"/>
      <c r="G89" s="672"/>
      <c r="H89" s="676"/>
    </row>
    <row r="90" spans="1:8" s="446" customFormat="1">
      <c r="A90" s="656"/>
      <c r="B90" s="670"/>
      <c r="C90" s="662"/>
      <c r="D90" s="569" t="s">
        <v>137</v>
      </c>
      <c r="E90" s="662"/>
      <c r="F90" s="662"/>
      <c r="G90" s="672"/>
      <c r="H90" s="676"/>
    </row>
    <row r="91" spans="1:8" s="446" customFormat="1">
      <c r="A91" s="656"/>
      <c r="B91" s="670"/>
      <c r="C91" s="662"/>
      <c r="D91" s="569" t="s">
        <v>138</v>
      </c>
      <c r="E91" s="662"/>
      <c r="F91" s="662"/>
      <c r="G91" s="672"/>
      <c r="H91" s="676"/>
    </row>
    <row r="92" spans="1:8" s="446" customFormat="1">
      <c r="A92" s="656"/>
      <c r="B92" s="670"/>
      <c r="C92" s="662"/>
      <c r="D92" s="569" t="s">
        <v>139</v>
      </c>
      <c r="E92" s="662"/>
      <c r="F92" s="662"/>
      <c r="G92" s="672"/>
      <c r="H92" s="676"/>
    </row>
    <row r="93" spans="1:8" s="446" customFormat="1">
      <c r="A93" s="656"/>
      <c r="B93" s="670"/>
      <c r="C93" s="662"/>
      <c r="D93" s="569" t="s">
        <v>140</v>
      </c>
      <c r="E93" s="662"/>
      <c r="F93" s="662"/>
      <c r="G93" s="672"/>
      <c r="H93" s="676"/>
    </row>
    <row r="94" spans="1:8" s="446" customFormat="1">
      <c r="A94" s="656"/>
      <c r="B94" s="670"/>
      <c r="C94" s="662"/>
      <c r="D94" s="569" t="s">
        <v>773</v>
      </c>
      <c r="E94" s="662"/>
      <c r="F94" s="662"/>
      <c r="G94" s="672"/>
      <c r="H94" s="676"/>
    </row>
    <row r="95" spans="1:8" s="446" customFormat="1">
      <c r="A95" s="656"/>
      <c r="B95" s="670"/>
      <c r="C95" s="662"/>
      <c r="D95" s="569" t="s">
        <v>141</v>
      </c>
      <c r="E95" s="662"/>
      <c r="F95" s="662"/>
      <c r="G95" s="672"/>
      <c r="H95" s="676"/>
    </row>
    <row r="96" spans="1:8" s="446" customFormat="1">
      <c r="A96" s="656"/>
      <c r="B96" s="670"/>
      <c r="C96" s="662"/>
      <c r="D96" s="569" t="s">
        <v>142</v>
      </c>
      <c r="E96" s="662"/>
      <c r="F96" s="662"/>
      <c r="G96" s="672"/>
      <c r="H96" s="676"/>
    </row>
    <row r="97" spans="1:8" s="446" customFormat="1">
      <c r="A97" s="656"/>
      <c r="B97" s="670"/>
      <c r="C97" s="662"/>
      <c r="D97" s="569" t="s">
        <v>143</v>
      </c>
      <c r="E97" s="662"/>
      <c r="F97" s="662"/>
      <c r="G97" s="672"/>
      <c r="H97" s="676"/>
    </row>
    <row r="98" spans="1:8" s="446" customFormat="1">
      <c r="A98" s="656"/>
      <c r="B98" s="670"/>
      <c r="C98" s="662"/>
      <c r="D98" s="569" t="s">
        <v>89</v>
      </c>
      <c r="E98" s="662"/>
      <c r="F98" s="662"/>
      <c r="G98" s="672"/>
      <c r="H98" s="676"/>
    </row>
    <row r="99" spans="1:8" s="446" customFormat="1" ht="18.75" customHeight="1">
      <c r="A99" s="666" t="s">
        <v>148</v>
      </c>
      <c r="B99" s="651" t="s">
        <v>869</v>
      </c>
      <c r="C99" s="652" t="s">
        <v>25</v>
      </c>
      <c r="D99" s="572" t="s">
        <v>857</v>
      </c>
      <c r="E99" s="652" t="s">
        <v>29</v>
      </c>
      <c r="F99" s="652" t="s">
        <v>29</v>
      </c>
      <c r="G99" s="667" t="s">
        <v>809</v>
      </c>
      <c r="H99" s="651" t="s">
        <v>774</v>
      </c>
    </row>
    <row r="100" spans="1:8" s="446" customFormat="1">
      <c r="A100" s="666"/>
      <c r="B100" s="651"/>
      <c r="C100" s="652"/>
      <c r="D100" s="572" t="s">
        <v>858</v>
      </c>
      <c r="E100" s="652"/>
      <c r="F100" s="652"/>
      <c r="G100" s="651"/>
      <c r="H100" s="651"/>
    </row>
    <row r="101" spans="1:8" s="446" customFormat="1">
      <c r="A101" s="666"/>
      <c r="B101" s="651"/>
      <c r="C101" s="652"/>
      <c r="D101" s="572" t="s">
        <v>859</v>
      </c>
      <c r="E101" s="652"/>
      <c r="F101" s="652"/>
      <c r="G101" s="651"/>
      <c r="H101" s="651"/>
    </row>
    <row r="102" spans="1:8" s="446" customFormat="1">
      <c r="A102" s="666"/>
      <c r="B102" s="651"/>
      <c r="C102" s="652"/>
      <c r="D102" s="572" t="s">
        <v>860</v>
      </c>
      <c r="E102" s="652"/>
      <c r="F102" s="652"/>
      <c r="G102" s="651"/>
      <c r="H102" s="651"/>
    </row>
    <row r="103" spans="1:8">
      <c r="A103" s="666"/>
      <c r="B103" s="651"/>
      <c r="C103" s="652"/>
      <c r="D103" s="572" t="s">
        <v>861</v>
      </c>
      <c r="E103" s="652"/>
      <c r="F103" s="652"/>
      <c r="G103" s="651"/>
      <c r="H103" s="651"/>
    </row>
    <row r="104" spans="1:8">
      <c r="A104" s="666"/>
      <c r="B104" s="651"/>
      <c r="C104" s="652"/>
      <c r="D104" s="572" t="s">
        <v>862</v>
      </c>
      <c r="E104" s="652"/>
      <c r="F104" s="652"/>
      <c r="G104" s="651"/>
      <c r="H104" s="651"/>
    </row>
    <row r="105" spans="1:8">
      <c r="A105" s="666"/>
      <c r="B105" s="651"/>
      <c r="C105" s="652"/>
      <c r="D105" s="572" t="s">
        <v>863</v>
      </c>
      <c r="E105" s="652"/>
      <c r="F105" s="652"/>
      <c r="G105" s="673"/>
      <c r="H105" s="651"/>
    </row>
    <row r="106" spans="1:8">
      <c r="A106" s="666"/>
      <c r="B106" s="651"/>
      <c r="C106" s="652"/>
      <c r="D106" s="572" t="s">
        <v>864</v>
      </c>
      <c r="E106" s="652"/>
      <c r="F106" s="652"/>
      <c r="G106" s="673"/>
      <c r="H106" s="651"/>
    </row>
    <row r="107" spans="1:8">
      <c r="A107" s="666"/>
      <c r="B107" s="651"/>
      <c r="C107" s="652"/>
      <c r="D107" s="572" t="s">
        <v>865</v>
      </c>
      <c r="E107" s="652"/>
      <c r="F107" s="652"/>
      <c r="G107" s="673"/>
      <c r="H107" s="651"/>
    </row>
    <row r="108" spans="1:8">
      <c r="A108" s="655"/>
      <c r="B108" s="668"/>
      <c r="C108" s="661"/>
      <c r="D108" s="530" t="s">
        <v>866</v>
      </c>
      <c r="E108" s="661"/>
      <c r="F108" s="661"/>
      <c r="G108" s="674"/>
      <c r="H108" s="668"/>
    </row>
    <row r="109" spans="1:8">
      <c r="A109" s="655"/>
      <c r="B109" s="668"/>
      <c r="C109" s="661"/>
      <c r="D109" s="530" t="s">
        <v>867</v>
      </c>
      <c r="E109" s="661"/>
      <c r="F109" s="661"/>
      <c r="G109" s="674"/>
      <c r="H109" s="668"/>
    </row>
    <row r="110" spans="1:8">
      <c r="A110" s="655"/>
      <c r="B110" s="668"/>
      <c r="C110" s="661"/>
      <c r="D110" s="531" t="s">
        <v>868</v>
      </c>
      <c r="E110" s="661"/>
      <c r="F110" s="661"/>
      <c r="G110" s="674"/>
      <c r="H110" s="668"/>
    </row>
    <row r="111" spans="1:8">
      <c r="A111" s="655"/>
      <c r="B111" s="668"/>
      <c r="C111" s="661"/>
      <c r="D111" s="572" t="s">
        <v>830</v>
      </c>
      <c r="E111" s="661"/>
      <c r="F111" s="661"/>
      <c r="G111" s="674"/>
      <c r="H111" s="668"/>
    </row>
    <row r="112" spans="1:8" ht="25.5">
      <c r="A112" s="619" t="s">
        <v>851</v>
      </c>
      <c r="B112" s="616" t="s">
        <v>1190</v>
      </c>
      <c r="C112" s="570" t="s">
        <v>29</v>
      </c>
      <c r="D112" s="594"/>
      <c r="E112" s="593" t="s">
        <v>29</v>
      </c>
      <c r="F112" s="593" t="s">
        <v>29</v>
      </c>
      <c r="G112" s="578" t="s">
        <v>854</v>
      </c>
      <c r="H112" s="594"/>
    </row>
    <row r="113" spans="1:11" s="446" customFormat="1">
      <c r="A113" s="655" t="s">
        <v>91</v>
      </c>
      <c r="B113" s="651" t="s">
        <v>1191</v>
      </c>
      <c r="C113" s="652" t="s">
        <v>25</v>
      </c>
      <c r="D113" s="572" t="s">
        <v>89</v>
      </c>
      <c r="E113" s="652" t="s">
        <v>29</v>
      </c>
      <c r="F113" s="652" t="s">
        <v>29</v>
      </c>
      <c r="G113" s="677" t="s">
        <v>808</v>
      </c>
      <c r="H113" s="654" t="s">
        <v>1192</v>
      </c>
    </row>
    <row r="114" spans="1:11" s="446" customFormat="1" ht="29.25" customHeight="1">
      <c r="A114" s="656"/>
      <c r="B114" s="651"/>
      <c r="C114" s="652"/>
      <c r="D114" s="572" t="s">
        <v>1202</v>
      </c>
      <c r="E114" s="652"/>
      <c r="F114" s="652"/>
      <c r="G114" s="677"/>
      <c r="H114" s="654"/>
    </row>
    <row r="115" spans="1:11" s="446" customFormat="1">
      <c r="A115" s="656"/>
      <c r="B115" s="651"/>
      <c r="C115" s="652"/>
      <c r="D115" s="572" t="s">
        <v>812</v>
      </c>
      <c r="E115" s="652"/>
      <c r="F115" s="652"/>
      <c r="G115" s="677"/>
      <c r="H115" s="654"/>
    </row>
    <row r="116" spans="1:11" s="446" customFormat="1">
      <c r="A116" s="657"/>
      <c r="B116" s="651"/>
      <c r="C116" s="652"/>
      <c r="D116" s="572" t="s">
        <v>856</v>
      </c>
      <c r="E116" s="652"/>
      <c r="F116" s="652"/>
      <c r="G116" s="677"/>
      <c r="H116" s="654"/>
    </row>
    <row r="117" spans="1:11" s="446" customFormat="1" ht="25.5">
      <c r="A117" s="574" t="s">
        <v>267</v>
      </c>
      <c r="B117" s="567" t="s">
        <v>1193</v>
      </c>
      <c r="C117" s="570" t="s">
        <v>25</v>
      </c>
      <c r="D117" s="594"/>
      <c r="E117" s="593" t="s">
        <v>29</v>
      </c>
      <c r="F117" s="593" t="s">
        <v>29</v>
      </c>
      <c r="G117" s="578" t="s">
        <v>854</v>
      </c>
      <c r="H117" s="572"/>
    </row>
    <row r="118" spans="1:11" s="446" customFormat="1" ht="12.6" customHeight="1">
      <c r="A118" s="447"/>
      <c r="B118" s="447"/>
      <c r="C118" s="447"/>
      <c r="D118" s="596"/>
      <c r="E118" s="596"/>
      <c r="F118" s="596"/>
      <c r="G118" s="620"/>
      <c r="H118" s="447"/>
      <c r="I118" s="447"/>
      <c r="J118" s="447"/>
      <c r="K118" s="447"/>
    </row>
    <row r="119" spans="1:11" s="446" customFormat="1" ht="12.6" customHeight="1">
      <c r="A119" s="447"/>
      <c r="B119" s="447"/>
      <c r="C119" s="447"/>
      <c r="D119" s="596"/>
      <c r="E119" s="596"/>
      <c r="F119" s="596"/>
      <c r="G119" s="620"/>
      <c r="H119" s="447"/>
      <c r="I119" s="447"/>
      <c r="J119" s="447"/>
      <c r="K119" s="447"/>
    </row>
    <row r="120" spans="1:11" s="446" customFormat="1" ht="12.6" customHeight="1">
      <c r="A120" s="447"/>
      <c r="B120" s="447"/>
      <c r="C120" s="447"/>
      <c r="D120" s="596"/>
      <c r="E120" s="596"/>
      <c r="F120" s="596"/>
      <c r="G120" s="620"/>
      <c r="H120" s="447"/>
      <c r="I120" s="447"/>
      <c r="J120" s="447"/>
      <c r="K120" s="447"/>
    </row>
    <row r="121" spans="1:11" s="446" customFormat="1" ht="36.950000000000003" customHeight="1">
      <c r="A121" s="447"/>
      <c r="B121" s="447"/>
      <c r="C121" s="447"/>
      <c r="D121" s="596"/>
      <c r="E121" s="596"/>
      <c r="F121" s="596"/>
      <c r="G121" s="620"/>
      <c r="H121" s="447"/>
      <c r="I121" s="447"/>
      <c r="J121" s="447"/>
      <c r="K121" s="447"/>
    </row>
    <row r="122" spans="1:11" s="446" customFormat="1">
      <c r="A122" s="447"/>
      <c r="B122" s="447"/>
      <c r="C122" s="447"/>
      <c r="D122" s="596"/>
      <c r="E122" s="596"/>
      <c r="F122" s="596"/>
      <c r="G122" s="620"/>
      <c r="H122" s="447"/>
      <c r="I122" s="447"/>
      <c r="J122" s="447"/>
      <c r="K122" s="447"/>
    </row>
    <row r="123" spans="1:11" s="446" customFormat="1" ht="32.1" customHeight="1">
      <c r="A123" s="447"/>
      <c r="B123" s="447"/>
      <c r="C123" s="447"/>
      <c r="D123" s="596"/>
      <c r="E123" s="596"/>
      <c r="F123" s="596"/>
      <c r="G123" s="620"/>
      <c r="H123" s="447"/>
      <c r="I123" s="447"/>
      <c r="J123" s="447"/>
      <c r="K123" s="447"/>
    </row>
    <row r="124" spans="1:11" s="446" customFormat="1" ht="12.6" customHeight="1">
      <c r="A124" s="447"/>
      <c r="B124" s="447"/>
      <c r="C124" s="447"/>
      <c r="D124" s="596"/>
      <c r="E124" s="596"/>
      <c r="F124" s="596"/>
      <c r="G124" s="620"/>
      <c r="H124" s="447"/>
      <c r="I124" s="447"/>
      <c r="J124" s="447"/>
      <c r="K124" s="447"/>
    </row>
    <row r="125" spans="1:11" s="446" customFormat="1">
      <c r="A125" s="447"/>
      <c r="B125" s="447"/>
      <c r="C125" s="447"/>
      <c r="D125" s="596"/>
      <c r="E125" s="596"/>
      <c r="F125" s="596"/>
      <c r="G125" s="620"/>
      <c r="H125" s="447"/>
      <c r="I125" s="447"/>
      <c r="J125" s="447"/>
      <c r="K125" s="447"/>
    </row>
    <row r="126" spans="1:11" s="446" customFormat="1" ht="16.5" customHeight="1">
      <c r="A126" s="447"/>
      <c r="B126" s="447"/>
      <c r="C126" s="447"/>
      <c r="D126" s="596"/>
      <c r="E126" s="596"/>
      <c r="F126" s="596"/>
      <c r="G126" s="620"/>
      <c r="H126" s="447"/>
      <c r="I126" s="447"/>
      <c r="J126" s="447"/>
      <c r="K126" s="447"/>
    </row>
    <row r="127" spans="1:11" s="446" customFormat="1" ht="14.45" customHeight="1">
      <c r="A127" s="447"/>
      <c r="B127" s="447"/>
      <c r="C127" s="447"/>
      <c r="D127" s="596"/>
      <c r="E127" s="596"/>
      <c r="F127" s="596"/>
      <c r="G127" s="620"/>
      <c r="H127" s="447"/>
      <c r="I127" s="447"/>
      <c r="J127" s="447"/>
      <c r="K127" s="447"/>
    </row>
    <row r="128" spans="1:11" s="446" customFormat="1" ht="12.6" customHeight="1">
      <c r="A128" s="447"/>
      <c r="B128" s="447"/>
      <c r="C128" s="447"/>
      <c r="D128" s="596"/>
      <c r="E128" s="596"/>
      <c r="F128" s="596"/>
      <c r="G128" s="620"/>
      <c r="H128" s="447"/>
      <c r="I128" s="447"/>
      <c r="J128" s="447"/>
      <c r="K128" s="447"/>
    </row>
    <row r="129" spans="1:11" s="446" customFormat="1" ht="12.6" customHeight="1">
      <c r="A129" s="447"/>
      <c r="B129" s="447"/>
      <c r="C129" s="447"/>
      <c r="D129" s="596"/>
      <c r="E129" s="596"/>
      <c r="F129" s="596"/>
      <c r="G129" s="620"/>
      <c r="H129" s="447"/>
      <c r="I129" s="447"/>
      <c r="J129" s="447"/>
      <c r="K129" s="447"/>
    </row>
    <row r="130" spans="1:11" s="446" customFormat="1" ht="12.6" customHeight="1">
      <c r="A130" s="447"/>
      <c r="B130" s="447"/>
      <c r="C130" s="447"/>
      <c r="D130" s="596"/>
      <c r="E130" s="596"/>
      <c r="F130" s="596"/>
      <c r="G130" s="620"/>
      <c r="H130" s="447"/>
      <c r="I130" s="447"/>
      <c r="J130" s="447"/>
      <c r="K130" s="447"/>
    </row>
    <row r="131" spans="1:11" s="446" customFormat="1">
      <c r="A131" s="447"/>
      <c r="B131" s="447"/>
      <c r="C131" s="447"/>
      <c r="D131" s="596"/>
      <c r="E131" s="596"/>
      <c r="F131" s="596"/>
      <c r="G131" s="620"/>
      <c r="H131" s="447"/>
      <c r="I131" s="447"/>
      <c r="J131" s="447"/>
      <c r="K131" s="447"/>
    </row>
    <row r="132" spans="1:11" s="446" customFormat="1">
      <c r="A132" s="447"/>
      <c r="B132" s="447"/>
      <c r="C132" s="447"/>
      <c r="D132" s="596"/>
      <c r="E132" s="596"/>
      <c r="F132" s="596"/>
      <c r="G132" s="620"/>
      <c r="H132" s="447"/>
      <c r="I132" s="447"/>
      <c r="J132" s="447"/>
      <c r="K132" s="447"/>
    </row>
    <row r="133" spans="1:11" s="446" customFormat="1" ht="15.6" customHeight="1">
      <c r="A133" s="447"/>
      <c r="B133" s="447"/>
      <c r="C133" s="447"/>
      <c r="D133" s="596"/>
      <c r="E133" s="596"/>
      <c r="F133" s="596"/>
      <c r="G133" s="620"/>
      <c r="H133" s="447"/>
      <c r="I133" s="447"/>
      <c r="J133" s="447"/>
      <c r="K133" s="447"/>
    </row>
    <row r="134" spans="1:11" s="446" customFormat="1" ht="12.6" customHeight="1">
      <c r="A134" s="447"/>
      <c r="B134" s="447"/>
      <c r="C134" s="447"/>
      <c r="D134" s="596"/>
      <c r="E134" s="596"/>
      <c r="F134" s="596"/>
      <c r="G134" s="620"/>
      <c r="H134" s="447"/>
      <c r="I134" s="447"/>
      <c r="J134" s="447"/>
      <c r="K134" s="447"/>
    </row>
    <row r="135" spans="1:11" s="446" customFormat="1" ht="12.6" customHeight="1">
      <c r="A135" s="447"/>
      <c r="B135" s="447"/>
      <c r="C135" s="447"/>
      <c r="D135" s="596"/>
      <c r="E135" s="596"/>
      <c r="F135" s="596"/>
      <c r="G135" s="620"/>
      <c r="H135" s="447"/>
      <c r="I135" s="447"/>
      <c r="J135" s="447"/>
      <c r="K135" s="447"/>
    </row>
    <row r="136" spans="1:11" s="446" customFormat="1" ht="14.45" customHeight="1">
      <c r="A136" s="447"/>
      <c r="B136" s="447"/>
      <c r="C136" s="447"/>
      <c r="D136" s="596"/>
      <c r="E136" s="596"/>
      <c r="F136" s="596"/>
      <c r="G136" s="620"/>
      <c r="H136" s="447"/>
      <c r="I136" s="447"/>
      <c r="J136" s="447"/>
      <c r="K136" s="447"/>
    </row>
    <row r="137" spans="1:11" s="446" customFormat="1" ht="14.45" customHeight="1">
      <c r="A137" s="447"/>
      <c r="B137" s="447"/>
      <c r="C137" s="447"/>
      <c r="D137" s="596"/>
      <c r="E137" s="596"/>
      <c r="F137" s="596"/>
      <c r="G137" s="620"/>
      <c r="H137" s="447"/>
      <c r="I137" s="447"/>
      <c r="J137" s="447"/>
      <c r="K137" s="447"/>
    </row>
    <row r="138" spans="1:11" s="446" customFormat="1" ht="24.95" customHeight="1">
      <c r="A138" s="447"/>
      <c r="B138" s="447"/>
      <c r="C138" s="447"/>
      <c r="D138" s="596"/>
      <c r="E138" s="596"/>
      <c r="F138" s="596"/>
      <c r="G138" s="620"/>
      <c r="H138" s="447"/>
      <c r="I138" s="447"/>
      <c r="J138" s="447"/>
      <c r="K138" s="447"/>
    </row>
    <row r="139" spans="1:11" s="446" customFormat="1" ht="14.45" customHeight="1">
      <c r="A139" s="447"/>
      <c r="B139" s="447"/>
      <c r="C139" s="447"/>
      <c r="D139" s="596"/>
      <c r="E139" s="596"/>
      <c r="F139" s="596"/>
      <c r="G139" s="620"/>
      <c r="H139" s="447"/>
      <c r="I139" s="447"/>
      <c r="J139" s="447"/>
      <c r="K139" s="447"/>
    </row>
    <row r="140" spans="1:11" s="446" customFormat="1" ht="12.6" customHeight="1">
      <c r="A140" s="447"/>
      <c r="B140" s="447"/>
      <c r="C140" s="447"/>
      <c r="D140" s="596"/>
      <c r="E140" s="596"/>
      <c r="F140" s="596"/>
      <c r="G140" s="620"/>
      <c r="H140" s="447"/>
      <c r="I140" s="447"/>
      <c r="J140" s="447"/>
      <c r="K140" s="447"/>
    </row>
    <row r="141" spans="1:11" s="446" customFormat="1" ht="14.1" customHeight="1">
      <c r="A141" s="447"/>
      <c r="B141" s="447"/>
      <c r="C141" s="447"/>
      <c r="D141" s="596"/>
      <c r="E141" s="596"/>
      <c r="F141" s="596"/>
      <c r="G141" s="620"/>
      <c r="H141" s="447"/>
      <c r="I141" s="447"/>
      <c r="J141" s="447"/>
      <c r="K141" s="447"/>
    </row>
    <row r="142" spans="1:11" s="446" customFormat="1" ht="14.45" customHeight="1">
      <c r="A142" s="447"/>
      <c r="B142" s="447"/>
      <c r="C142" s="447"/>
      <c r="D142" s="596"/>
      <c r="E142" s="596"/>
      <c r="F142" s="596"/>
      <c r="G142" s="620"/>
      <c r="H142" s="447"/>
      <c r="I142" s="447"/>
      <c r="J142" s="447"/>
      <c r="K142" s="447"/>
    </row>
    <row r="143" spans="1:11" s="446" customFormat="1">
      <c r="A143" s="447"/>
      <c r="B143" s="447"/>
      <c r="C143" s="447"/>
      <c r="D143" s="596"/>
      <c r="E143" s="596"/>
      <c r="F143" s="596"/>
      <c r="G143" s="620"/>
      <c r="H143" s="447"/>
      <c r="I143" s="447"/>
      <c r="J143" s="447"/>
      <c r="K143" s="447"/>
    </row>
    <row r="144" spans="1:11" s="446" customFormat="1">
      <c r="A144" s="447"/>
      <c r="B144" s="447"/>
      <c r="C144" s="447"/>
      <c r="D144" s="596"/>
      <c r="E144" s="596"/>
      <c r="F144" s="596"/>
      <c r="G144" s="620"/>
      <c r="H144" s="447"/>
      <c r="I144" s="447"/>
      <c r="J144" s="447"/>
      <c r="K144" s="447"/>
    </row>
    <row r="145" spans="1:11" s="446" customFormat="1" ht="14.45" customHeight="1">
      <c r="A145" s="447"/>
      <c r="B145" s="447"/>
      <c r="C145" s="447"/>
      <c r="D145" s="596"/>
      <c r="E145" s="596"/>
      <c r="F145" s="596"/>
      <c r="G145" s="620"/>
      <c r="H145" s="447"/>
      <c r="I145" s="447"/>
      <c r="J145" s="447"/>
      <c r="K145" s="447"/>
    </row>
    <row r="146" spans="1:11" s="446" customFormat="1">
      <c r="A146" s="447"/>
      <c r="B146" s="447"/>
      <c r="C146" s="447"/>
      <c r="D146" s="596"/>
      <c r="E146" s="596"/>
      <c r="F146" s="596"/>
      <c r="G146" s="620"/>
      <c r="H146" s="447"/>
      <c r="I146" s="447"/>
      <c r="J146" s="447"/>
      <c r="K146" s="447"/>
    </row>
    <row r="147" spans="1:11" s="446" customFormat="1">
      <c r="A147" s="447"/>
      <c r="B147" s="447"/>
      <c r="C147" s="447"/>
      <c r="D147" s="596"/>
      <c r="E147" s="596"/>
      <c r="F147" s="596"/>
      <c r="G147" s="620"/>
      <c r="H147" s="447"/>
      <c r="I147" s="447"/>
      <c r="J147" s="447"/>
      <c r="K147" s="447"/>
    </row>
    <row r="148" spans="1:11" s="446" customFormat="1" ht="14.45" customHeight="1">
      <c r="A148" s="447"/>
      <c r="B148" s="447"/>
      <c r="C148" s="447"/>
      <c r="D148" s="596"/>
      <c r="E148" s="596"/>
      <c r="F148" s="596"/>
      <c r="G148" s="620"/>
      <c r="H148" s="447"/>
      <c r="I148" s="447"/>
      <c r="J148" s="447"/>
      <c r="K148" s="447"/>
    </row>
    <row r="149" spans="1:11" s="446" customFormat="1">
      <c r="A149" s="447"/>
      <c r="B149" s="447"/>
      <c r="C149" s="447"/>
      <c r="D149" s="596"/>
      <c r="E149" s="596"/>
      <c r="F149" s="596"/>
      <c r="G149" s="620"/>
      <c r="H149" s="447"/>
      <c r="I149" s="447"/>
      <c r="J149" s="447"/>
      <c r="K149" s="447"/>
    </row>
    <row r="150" spans="1:11" s="446" customFormat="1">
      <c r="A150" s="447"/>
      <c r="B150" s="447"/>
      <c r="C150" s="447"/>
      <c r="D150" s="596"/>
      <c r="E150" s="596"/>
      <c r="F150" s="596"/>
      <c r="G150" s="620"/>
      <c r="H150" s="447"/>
      <c r="I150" s="447"/>
      <c r="J150" s="447"/>
      <c r="K150" s="447"/>
    </row>
    <row r="151" spans="1:11" s="446" customFormat="1" ht="12.75" customHeight="1">
      <c r="A151" s="447"/>
      <c r="B151" s="447"/>
      <c r="C151" s="447"/>
      <c r="D151" s="596"/>
      <c r="E151" s="596"/>
      <c r="F151" s="596"/>
      <c r="G151" s="620"/>
      <c r="H151" s="447"/>
      <c r="I151" s="447"/>
      <c r="J151" s="447"/>
      <c r="K151" s="447"/>
    </row>
    <row r="152" spans="1:11" s="446" customFormat="1">
      <c r="A152" s="447"/>
      <c r="B152" s="447"/>
      <c r="C152" s="447"/>
      <c r="D152" s="596"/>
      <c r="E152" s="596"/>
      <c r="F152" s="596"/>
      <c r="G152" s="620"/>
      <c r="H152" s="447"/>
      <c r="I152" s="447"/>
      <c r="J152" s="447"/>
      <c r="K152" s="447"/>
    </row>
    <row r="153" spans="1:11" s="446" customFormat="1">
      <c r="A153" s="447"/>
      <c r="B153" s="447"/>
      <c r="C153" s="447"/>
      <c r="D153" s="596"/>
      <c r="E153" s="596"/>
      <c r="F153" s="596"/>
      <c r="G153" s="620"/>
      <c r="H153" s="447"/>
      <c r="I153" s="447"/>
      <c r="J153" s="447"/>
      <c r="K153" s="447"/>
    </row>
    <row r="154" spans="1:11" s="446" customFormat="1">
      <c r="A154" s="447"/>
      <c r="B154" s="447"/>
      <c r="C154" s="447"/>
      <c r="D154" s="596"/>
      <c r="E154" s="596"/>
      <c r="F154" s="596"/>
      <c r="G154" s="620"/>
      <c r="H154" s="447"/>
      <c r="I154" s="447"/>
      <c r="J154" s="447"/>
      <c r="K154" s="447"/>
    </row>
    <row r="155" spans="1:11" s="446" customFormat="1">
      <c r="A155" s="447"/>
      <c r="B155" s="447"/>
      <c r="C155" s="447"/>
      <c r="D155" s="596"/>
      <c r="E155" s="596"/>
      <c r="F155" s="596"/>
      <c r="G155" s="620"/>
      <c r="H155" s="447"/>
      <c r="I155" s="447"/>
      <c r="J155" s="447"/>
      <c r="K155" s="447"/>
    </row>
    <row r="156" spans="1:11" s="446" customFormat="1" ht="24.75" customHeight="1">
      <c r="A156" s="447"/>
      <c r="B156" s="447"/>
      <c r="C156" s="447"/>
      <c r="D156" s="596"/>
      <c r="E156" s="596"/>
      <c r="F156" s="596"/>
      <c r="G156" s="620"/>
      <c r="H156" s="447"/>
      <c r="I156" s="447"/>
      <c r="J156" s="447"/>
      <c r="K156" s="447"/>
    </row>
    <row r="157" spans="1:11" s="446" customFormat="1">
      <c r="A157" s="447"/>
      <c r="B157" s="447"/>
      <c r="C157" s="447"/>
      <c r="D157" s="596"/>
      <c r="E157" s="596"/>
      <c r="F157" s="596"/>
      <c r="G157" s="620"/>
      <c r="H157" s="447"/>
      <c r="I157" s="447"/>
      <c r="J157" s="447"/>
      <c r="K157" s="447"/>
    </row>
    <row r="158" spans="1:11" s="446" customFormat="1" ht="12.75" customHeight="1">
      <c r="A158" s="447"/>
      <c r="B158" s="447"/>
      <c r="C158" s="447"/>
      <c r="D158" s="596"/>
      <c r="E158" s="596"/>
      <c r="F158" s="596"/>
      <c r="G158" s="620"/>
      <c r="H158" s="447"/>
      <c r="I158" s="447"/>
      <c r="J158" s="447"/>
      <c r="K158" s="447"/>
    </row>
    <row r="159" spans="1:11" s="446" customFormat="1">
      <c r="A159" s="447"/>
      <c r="B159" s="447"/>
      <c r="C159" s="447"/>
      <c r="D159" s="596"/>
      <c r="E159" s="596"/>
      <c r="F159" s="596"/>
      <c r="G159" s="620"/>
      <c r="H159" s="447"/>
      <c r="I159" s="447"/>
      <c r="J159" s="447"/>
      <c r="K159" s="447"/>
    </row>
    <row r="160" spans="1:11" s="446" customFormat="1">
      <c r="A160" s="447"/>
      <c r="B160" s="447"/>
      <c r="C160" s="447"/>
      <c r="D160" s="596"/>
      <c r="E160" s="596"/>
      <c r="F160" s="596"/>
      <c r="G160" s="620"/>
      <c r="H160" s="447"/>
      <c r="I160" s="447"/>
      <c r="J160" s="447"/>
      <c r="K160" s="447"/>
    </row>
    <row r="161" spans="1:11" s="446" customFormat="1" ht="12.75" customHeight="1">
      <c r="A161" s="447"/>
      <c r="B161" s="447"/>
      <c r="C161" s="447"/>
      <c r="D161" s="596"/>
      <c r="E161" s="596"/>
      <c r="F161" s="596"/>
      <c r="G161" s="620"/>
      <c r="H161" s="447"/>
      <c r="I161" s="447"/>
      <c r="J161" s="447"/>
      <c r="K161" s="447"/>
    </row>
    <row r="162" spans="1:11" s="446" customFormat="1">
      <c r="A162" s="447"/>
      <c r="B162" s="447"/>
      <c r="C162" s="447"/>
      <c r="D162" s="596"/>
      <c r="E162" s="596"/>
      <c r="F162" s="596"/>
      <c r="G162" s="620"/>
      <c r="H162" s="447"/>
      <c r="I162" s="447"/>
      <c r="J162" s="447"/>
      <c r="K162" s="447"/>
    </row>
    <row r="163" spans="1:11" s="446" customFormat="1">
      <c r="A163" s="447"/>
      <c r="B163" s="447"/>
      <c r="C163" s="447"/>
      <c r="D163" s="596"/>
      <c r="E163" s="596"/>
      <c r="F163" s="596"/>
      <c r="G163" s="620"/>
      <c r="H163" s="447"/>
      <c r="I163" s="447"/>
      <c r="J163" s="447"/>
      <c r="K163" s="447"/>
    </row>
    <row r="164" spans="1:11" s="446" customFormat="1">
      <c r="A164" s="447"/>
      <c r="B164" s="447"/>
      <c r="C164" s="447"/>
      <c r="D164" s="596"/>
      <c r="E164" s="596"/>
      <c r="F164" s="596"/>
      <c r="G164" s="620"/>
      <c r="H164" s="447"/>
      <c r="I164" s="447"/>
      <c r="J164" s="447"/>
      <c r="K164" s="447"/>
    </row>
    <row r="165" spans="1:11" s="446" customFormat="1">
      <c r="A165" s="447"/>
      <c r="B165" s="447"/>
      <c r="C165" s="447"/>
      <c r="D165" s="596"/>
      <c r="E165" s="596"/>
      <c r="F165" s="596"/>
      <c r="G165" s="620"/>
      <c r="H165" s="447"/>
      <c r="I165" s="447"/>
      <c r="J165" s="447"/>
      <c r="K165" s="447"/>
    </row>
    <row r="166" spans="1:11" s="446" customFormat="1">
      <c r="A166" s="447"/>
      <c r="B166" s="447"/>
      <c r="C166" s="447"/>
      <c r="D166" s="596"/>
      <c r="E166" s="596"/>
      <c r="F166" s="596"/>
      <c r="G166" s="620"/>
      <c r="H166" s="447"/>
      <c r="I166" s="447"/>
      <c r="J166" s="447"/>
      <c r="K166" s="447"/>
    </row>
    <row r="167" spans="1:11" s="446" customFormat="1" ht="12.75" customHeight="1">
      <c r="A167" s="447"/>
      <c r="B167" s="447"/>
      <c r="C167" s="447"/>
      <c r="D167" s="596"/>
      <c r="E167" s="596"/>
      <c r="F167" s="596"/>
      <c r="G167" s="620"/>
      <c r="H167" s="447"/>
      <c r="I167" s="447"/>
      <c r="J167" s="447"/>
      <c r="K167" s="447"/>
    </row>
    <row r="168" spans="1:11" s="446" customFormat="1">
      <c r="A168" s="447"/>
      <c r="B168" s="447"/>
      <c r="C168" s="447"/>
      <c r="D168" s="596"/>
      <c r="E168" s="596"/>
      <c r="F168" s="596"/>
      <c r="G168" s="620"/>
      <c r="H168" s="447"/>
      <c r="I168" s="447"/>
      <c r="J168" s="447"/>
      <c r="K168" s="447"/>
    </row>
    <row r="169" spans="1:11" s="446" customFormat="1">
      <c r="A169" s="447"/>
      <c r="B169" s="447"/>
      <c r="C169" s="447"/>
      <c r="D169" s="596"/>
      <c r="E169" s="596"/>
      <c r="F169" s="596"/>
      <c r="G169" s="620"/>
      <c r="H169" s="447"/>
      <c r="I169" s="447"/>
      <c r="J169" s="447"/>
      <c r="K169" s="447"/>
    </row>
    <row r="170" spans="1:11" s="446" customFormat="1">
      <c r="A170" s="447"/>
      <c r="B170" s="447"/>
      <c r="C170" s="447"/>
      <c r="D170" s="596"/>
      <c r="E170" s="596"/>
      <c r="F170" s="596"/>
      <c r="G170" s="620"/>
      <c r="H170" s="447"/>
      <c r="I170" s="447"/>
      <c r="J170" s="447"/>
      <c r="K170" s="447"/>
    </row>
    <row r="171" spans="1:11" s="446" customFormat="1">
      <c r="A171" s="447"/>
      <c r="B171" s="447"/>
      <c r="C171" s="447"/>
      <c r="D171" s="596"/>
      <c r="E171" s="596"/>
      <c r="F171" s="596"/>
      <c r="G171" s="620"/>
      <c r="H171" s="447"/>
      <c r="I171" s="447"/>
      <c r="J171" s="447"/>
      <c r="K171" s="447"/>
    </row>
    <row r="172" spans="1:11" s="446" customFormat="1" ht="13.35" customHeight="1">
      <c r="A172" s="447"/>
      <c r="B172" s="447"/>
      <c r="C172" s="447"/>
      <c r="D172" s="596"/>
      <c r="E172" s="596"/>
      <c r="F172" s="596"/>
      <c r="G172" s="620"/>
      <c r="H172" s="447"/>
      <c r="I172" s="447"/>
      <c r="J172" s="447"/>
      <c r="K172" s="447"/>
    </row>
    <row r="173" spans="1:11" s="446" customFormat="1">
      <c r="A173" s="447"/>
      <c r="B173" s="447"/>
      <c r="C173" s="447"/>
      <c r="D173" s="596"/>
      <c r="E173" s="596"/>
      <c r="F173" s="596"/>
      <c r="G173" s="620"/>
      <c r="H173" s="447"/>
      <c r="I173" s="447"/>
      <c r="J173" s="447"/>
      <c r="K173" s="447"/>
    </row>
    <row r="174" spans="1:11" s="446" customFormat="1">
      <c r="A174" s="447"/>
      <c r="B174" s="447"/>
      <c r="C174" s="447"/>
      <c r="D174" s="596"/>
      <c r="E174" s="596"/>
      <c r="F174" s="596"/>
      <c r="G174" s="620"/>
      <c r="H174" s="447"/>
      <c r="I174" s="447"/>
      <c r="J174" s="447"/>
      <c r="K174" s="447"/>
    </row>
    <row r="175" spans="1:11" s="446" customFormat="1">
      <c r="A175" s="447"/>
      <c r="B175" s="447"/>
      <c r="C175" s="447"/>
      <c r="D175" s="596"/>
      <c r="E175" s="596"/>
      <c r="F175" s="596"/>
      <c r="G175" s="620"/>
      <c r="H175" s="447"/>
      <c r="I175" s="447"/>
      <c r="J175" s="447"/>
      <c r="K175" s="447"/>
    </row>
    <row r="176" spans="1:11" s="446" customFormat="1">
      <c r="A176" s="447"/>
      <c r="B176" s="447"/>
      <c r="C176" s="447"/>
      <c r="D176" s="596"/>
      <c r="E176" s="596"/>
      <c r="F176" s="596"/>
      <c r="G176" s="620"/>
      <c r="H176" s="447"/>
      <c r="I176" s="447"/>
      <c r="J176" s="447"/>
      <c r="K176" s="447"/>
    </row>
    <row r="177" spans="1:14" s="446" customFormat="1">
      <c r="A177" s="447"/>
      <c r="B177" s="447"/>
      <c r="C177" s="447"/>
      <c r="D177" s="596"/>
      <c r="E177" s="596"/>
      <c r="F177" s="596"/>
      <c r="G177" s="620"/>
      <c r="H177" s="447"/>
      <c r="I177" s="447"/>
      <c r="J177" s="447"/>
      <c r="K177" s="447"/>
    </row>
    <row r="178" spans="1:14" s="446" customFormat="1">
      <c r="A178" s="447"/>
      <c r="B178" s="447"/>
      <c r="C178" s="447"/>
      <c r="D178" s="596"/>
      <c r="E178" s="596"/>
      <c r="F178" s="596"/>
      <c r="G178" s="620"/>
      <c r="H178" s="447"/>
      <c r="I178" s="447"/>
      <c r="J178" s="447"/>
      <c r="K178" s="447"/>
    </row>
    <row r="179" spans="1:14" s="446" customFormat="1">
      <c r="A179" s="447"/>
      <c r="B179" s="447"/>
      <c r="C179" s="447"/>
      <c r="D179" s="596"/>
      <c r="E179" s="596"/>
      <c r="F179" s="596"/>
      <c r="G179" s="620"/>
      <c r="H179" s="447"/>
      <c r="I179" s="447"/>
      <c r="J179" s="447"/>
      <c r="K179" s="447"/>
    </row>
    <row r="180" spans="1:14" s="446" customFormat="1">
      <c r="A180" s="447"/>
      <c r="B180" s="447"/>
      <c r="C180" s="447"/>
      <c r="D180" s="596"/>
      <c r="E180" s="596"/>
      <c r="F180" s="596"/>
      <c r="G180" s="620"/>
      <c r="H180" s="447"/>
      <c r="I180" s="447"/>
      <c r="J180" s="447"/>
      <c r="K180" s="447"/>
    </row>
    <row r="181" spans="1:14" s="446" customFormat="1">
      <c r="A181" s="447"/>
      <c r="B181" s="447"/>
      <c r="C181" s="447"/>
      <c r="D181" s="596"/>
      <c r="E181" s="596"/>
      <c r="F181" s="596"/>
      <c r="G181" s="620"/>
      <c r="H181" s="447"/>
      <c r="I181" s="447"/>
      <c r="J181" s="447"/>
      <c r="K181" s="447"/>
    </row>
    <row r="182" spans="1:14" s="446" customFormat="1">
      <c r="A182" s="447"/>
      <c r="B182" s="447"/>
      <c r="C182" s="447"/>
      <c r="D182" s="596"/>
      <c r="E182" s="596"/>
      <c r="F182" s="596"/>
      <c r="G182" s="620"/>
      <c r="H182" s="447"/>
      <c r="I182" s="447"/>
      <c r="J182" s="447"/>
      <c r="K182" s="447"/>
    </row>
    <row r="183" spans="1:14" s="446" customFormat="1">
      <c r="A183" s="447"/>
      <c r="B183" s="447"/>
      <c r="C183" s="447"/>
      <c r="D183" s="596"/>
      <c r="E183" s="596"/>
      <c r="F183" s="596"/>
      <c r="G183" s="620"/>
      <c r="H183" s="447"/>
      <c r="I183" s="447"/>
      <c r="J183" s="447"/>
      <c r="K183" s="447"/>
    </row>
    <row r="184" spans="1:14" ht="16.5" customHeight="1">
      <c r="L184" s="451"/>
      <c r="M184" s="451"/>
      <c r="N184" s="451"/>
    </row>
    <row r="185" spans="1:14" ht="16.5" customHeight="1">
      <c r="L185" s="451"/>
      <c r="M185" s="451"/>
      <c r="N185" s="451"/>
    </row>
    <row r="186" spans="1:14" ht="14.1" customHeight="1">
      <c r="L186" s="451"/>
      <c r="M186" s="451"/>
      <c r="N186" s="451"/>
    </row>
    <row r="187" spans="1:14" s="446" customFormat="1" ht="63.6" customHeight="1">
      <c r="A187" s="447"/>
      <c r="B187" s="447"/>
      <c r="C187" s="447"/>
      <c r="D187" s="596"/>
      <c r="E187" s="596"/>
      <c r="F187" s="596"/>
      <c r="G187" s="620"/>
      <c r="H187" s="447"/>
      <c r="I187" s="447"/>
      <c r="J187" s="447"/>
      <c r="K187" s="447"/>
    </row>
    <row r="188" spans="1:14" s="446" customFormat="1" ht="16.5" customHeight="1">
      <c r="A188" s="447"/>
      <c r="B188" s="447"/>
      <c r="C188" s="447"/>
      <c r="D188" s="596"/>
      <c r="E188" s="596"/>
      <c r="F188" s="596"/>
      <c r="G188" s="620"/>
      <c r="H188" s="447"/>
      <c r="I188" s="447"/>
      <c r="J188" s="447"/>
      <c r="K188" s="447"/>
    </row>
    <row r="189" spans="1:14" s="446" customFormat="1" ht="16.5" customHeight="1">
      <c r="A189" s="447"/>
      <c r="B189" s="447"/>
      <c r="C189" s="447"/>
      <c r="D189" s="596"/>
      <c r="E189" s="596"/>
      <c r="F189" s="596"/>
      <c r="G189" s="620"/>
      <c r="H189" s="447"/>
      <c r="I189" s="447"/>
      <c r="J189" s="447"/>
      <c r="K189" s="447"/>
    </row>
    <row r="190" spans="1:14" s="446" customFormat="1" ht="16.5" customHeight="1">
      <c r="A190" s="447"/>
      <c r="B190" s="447"/>
      <c r="C190" s="447"/>
      <c r="D190" s="596"/>
      <c r="E190" s="596"/>
      <c r="F190" s="596"/>
      <c r="G190" s="620"/>
      <c r="H190" s="447"/>
      <c r="I190" s="447"/>
      <c r="J190" s="447"/>
      <c r="K190" s="447"/>
    </row>
    <row r="191" spans="1:14" ht="14.45" customHeight="1"/>
    <row r="194" spans="1:14" ht="38.450000000000003" customHeight="1"/>
    <row r="195" spans="1:14" s="446" customFormat="1" ht="14.25" customHeight="1">
      <c r="A195" s="447"/>
      <c r="B195" s="447"/>
      <c r="C195" s="447"/>
      <c r="D195" s="596"/>
      <c r="E195" s="596"/>
      <c r="F195" s="596"/>
      <c r="G195" s="620"/>
      <c r="H195" s="447"/>
      <c r="I195" s="447"/>
      <c r="J195" s="447"/>
      <c r="K195" s="447"/>
      <c r="L195" s="451"/>
      <c r="M195" s="451"/>
      <c r="N195" s="451"/>
    </row>
    <row r="196" spans="1:14" s="446" customFormat="1">
      <c r="A196" s="447"/>
      <c r="B196" s="447"/>
      <c r="C196" s="447"/>
      <c r="D196" s="596"/>
      <c r="E196" s="596"/>
      <c r="F196" s="596"/>
      <c r="G196" s="620"/>
      <c r="H196" s="447"/>
      <c r="I196" s="447"/>
      <c r="J196" s="447"/>
      <c r="K196" s="447"/>
      <c r="L196" s="451"/>
      <c r="M196" s="451"/>
      <c r="N196" s="451"/>
    </row>
    <row r="197" spans="1:14" s="446" customFormat="1">
      <c r="A197" s="447"/>
      <c r="B197" s="447"/>
      <c r="C197" s="447"/>
      <c r="D197" s="596"/>
      <c r="E197" s="596"/>
      <c r="F197" s="596"/>
      <c r="G197" s="620"/>
      <c r="H197" s="447"/>
      <c r="I197" s="447"/>
      <c r="J197" s="447"/>
      <c r="K197" s="447"/>
      <c r="L197" s="451"/>
      <c r="M197" s="451"/>
      <c r="N197" s="451"/>
    </row>
    <row r="198" spans="1:14" s="446" customFormat="1">
      <c r="A198" s="447"/>
      <c r="B198" s="447"/>
      <c r="C198" s="447"/>
      <c r="D198" s="596"/>
      <c r="E198" s="596"/>
      <c r="F198" s="596"/>
      <c r="G198" s="620"/>
      <c r="H198" s="447"/>
      <c r="I198" s="447"/>
      <c r="J198" s="447"/>
      <c r="K198" s="447"/>
      <c r="L198" s="451"/>
      <c r="M198" s="451"/>
      <c r="N198" s="451"/>
    </row>
    <row r="199" spans="1:14" s="446" customFormat="1">
      <c r="A199" s="447"/>
      <c r="B199" s="447"/>
      <c r="C199" s="447"/>
      <c r="D199" s="596"/>
      <c r="E199" s="596"/>
      <c r="F199" s="596"/>
      <c r="G199" s="620"/>
      <c r="H199" s="447"/>
      <c r="I199" s="447"/>
      <c r="J199" s="447"/>
      <c r="K199" s="447"/>
      <c r="L199" s="451"/>
      <c r="M199" s="451"/>
      <c r="N199" s="451"/>
    </row>
    <row r="200" spans="1:14">
      <c r="L200" s="451"/>
      <c r="M200" s="451"/>
      <c r="N200" s="451"/>
    </row>
    <row r="201" spans="1:14" s="446" customFormat="1" ht="30" customHeight="1">
      <c r="A201" s="447"/>
      <c r="B201" s="447"/>
      <c r="C201" s="447"/>
      <c r="D201" s="596"/>
      <c r="E201" s="596"/>
      <c r="F201" s="596"/>
      <c r="G201" s="620"/>
      <c r="H201" s="447"/>
      <c r="I201" s="447"/>
      <c r="J201" s="447"/>
      <c r="K201" s="447"/>
    </row>
    <row r="202" spans="1:14" s="446" customFormat="1" ht="37.5" customHeight="1">
      <c r="A202" s="447"/>
      <c r="B202" s="447"/>
      <c r="C202" s="447"/>
      <c r="D202" s="596"/>
      <c r="E202" s="596"/>
      <c r="F202" s="596"/>
      <c r="G202" s="620"/>
      <c r="H202" s="447"/>
      <c r="I202" s="447"/>
      <c r="J202" s="447"/>
      <c r="K202" s="447"/>
    </row>
    <row r="203" spans="1:14" s="446" customFormat="1" ht="33.75" customHeight="1">
      <c r="A203" s="447"/>
      <c r="B203" s="447"/>
      <c r="C203" s="447"/>
      <c r="D203" s="596"/>
      <c r="E203" s="596"/>
      <c r="F203" s="596"/>
      <c r="G203" s="620"/>
      <c r="H203" s="447"/>
      <c r="I203" s="447"/>
      <c r="J203" s="447"/>
      <c r="K203" s="447"/>
    </row>
    <row r="204" spans="1:14" s="446" customFormat="1" ht="41.1" customHeight="1">
      <c r="A204" s="447"/>
      <c r="B204" s="447"/>
      <c r="C204" s="447"/>
      <c r="D204" s="596"/>
      <c r="E204" s="596"/>
      <c r="F204" s="596"/>
      <c r="G204" s="620"/>
      <c r="H204" s="447"/>
      <c r="I204" s="447"/>
      <c r="J204" s="447"/>
      <c r="K204" s="447"/>
    </row>
    <row r="205" spans="1:14" s="446" customFormat="1" ht="46.5" customHeight="1">
      <c r="A205" s="447"/>
      <c r="B205" s="447"/>
      <c r="C205" s="447"/>
      <c r="D205" s="596"/>
      <c r="E205" s="596"/>
      <c r="F205" s="596"/>
      <c r="G205" s="620"/>
      <c r="H205" s="447"/>
      <c r="I205" s="447"/>
      <c r="J205" s="447"/>
      <c r="K205" s="447"/>
    </row>
    <row r="206" spans="1:14" s="446" customFormat="1" ht="16.5" customHeight="1">
      <c r="A206" s="447"/>
      <c r="B206" s="447"/>
      <c r="C206" s="447"/>
      <c r="D206" s="596"/>
      <c r="E206" s="596"/>
      <c r="F206" s="596"/>
      <c r="G206" s="620"/>
      <c r="H206" s="447"/>
      <c r="I206" s="447"/>
      <c r="J206" s="447"/>
      <c r="K206" s="447"/>
    </row>
    <row r="207" spans="1:14" s="446" customFormat="1" ht="60.75" customHeight="1">
      <c r="A207" s="447"/>
      <c r="B207" s="447"/>
      <c r="C207" s="447"/>
      <c r="D207" s="596"/>
      <c r="E207" s="596"/>
      <c r="F207" s="596"/>
      <c r="G207" s="620"/>
      <c r="H207" s="447"/>
      <c r="I207" s="447"/>
      <c r="J207" s="447"/>
      <c r="K207" s="447"/>
    </row>
    <row r="208" spans="1:14" s="446" customFormat="1" ht="12.75" customHeight="1">
      <c r="A208" s="447"/>
      <c r="B208" s="447"/>
      <c r="C208" s="447"/>
      <c r="D208" s="596"/>
      <c r="E208" s="596"/>
      <c r="F208" s="596"/>
      <c r="G208" s="620"/>
      <c r="H208" s="447"/>
      <c r="I208" s="447"/>
      <c r="J208" s="447"/>
      <c r="K208" s="447"/>
    </row>
    <row r="212" spans="1:11" ht="12.75" customHeight="1"/>
    <row r="213" spans="1:11" s="446" customFormat="1" ht="39.950000000000003" customHeight="1">
      <c r="A213" s="447"/>
      <c r="B213" s="447"/>
      <c r="C213" s="447"/>
      <c r="D213" s="596"/>
      <c r="E213" s="596"/>
      <c r="F213" s="596"/>
      <c r="G213" s="620"/>
      <c r="H213" s="447"/>
      <c r="I213" s="447"/>
      <c r="J213" s="447"/>
      <c r="K213" s="447"/>
    </row>
    <row r="214" spans="1:11" ht="12.75" customHeight="1"/>
    <row r="218" spans="1:11" ht="12.75" customHeight="1"/>
    <row r="219" spans="1:11" ht="12.6" customHeight="1"/>
    <row r="220" spans="1:11" ht="12.6" customHeight="1"/>
    <row r="224" spans="1:11" ht="12.6" customHeight="1"/>
  </sheetData>
  <protectedRanges>
    <protectedRange algorithmName="SHA-512" hashValue="Scms8NYF2gl/5iz8r1jBy69Blb6K7gcyAk8k0YjnqqQrsu9YV3YLmeETUgQKbQg0T2Z+GqSbHCrQoCZBTLbhmA==" saltValue="E3BmU6iHSLz/3jiWxrReug==" spinCount="100000" sqref="D3" name="Диапазон1_1_1"/>
    <protectedRange algorithmName="SHA-512" hashValue="Scms8NYF2gl/5iz8r1jBy69Blb6K7gcyAk8k0YjnqqQrsu9YV3YLmeETUgQKbQg0T2Z+GqSbHCrQoCZBTLbhmA==" saltValue="E3BmU6iHSLz/3jiWxrReug==" spinCount="100000" sqref="H99:H102" name="Диапазон1_1_2_1_1"/>
    <protectedRange algorithmName="SHA-512" hashValue="Scms8NYF2gl/5iz8r1jBy69Blb6K7gcyAk8k0YjnqqQrsu9YV3YLmeETUgQKbQg0T2Z+GqSbHCrQoCZBTLbhmA==" saltValue="E3BmU6iHSLz/3jiWxrReug==" spinCount="100000" sqref="E3" name="Диапазон1_3_1"/>
    <protectedRange algorithmName="SHA-512" hashValue="Scms8NYF2gl/5iz8r1jBy69Blb6K7gcyAk8k0YjnqqQrsu9YV3YLmeETUgQKbQg0T2Z+GqSbHCrQoCZBTLbhmA==" saltValue="E3BmU6iHSLz/3jiWxrReug==" spinCount="100000" sqref="F3" name="Диапазон1_2_1"/>
  </protectedRanges>
  <mergeCells count="41">
    <mergeCell ref="A113:A116"/>
    <mergeCell ref="B113:B116"/>
    <mergeCell ref="C113:C116"/>
    <mergeCell ref="E113:E116"/>
    <mergeCell ref="G113:G116"/>
    <mergeCell ref="H38:H98"/>
    <mergeCell ref="F113:F116"/>
    <mergeCell ref="H113:H116"/>
    <mergeCell ref="G99:G111"/>
    <mergeCell ref="H99:H111"/>
    <mergeCell ref="G28:G37"/>
    <mergeCell ref="A38:A98"/>
    <mergeCell ref="B38:B98"/>
    <mergeCell ref="C38:C98"/>
    <mergeCell ref="E38:E98"/>
    <mergeCell ref="F38:F98"/>
    <mergeCell ref="G38:G98"/>
    <mergeCell ref="A28:A37"/>
    <mergeCell ref="B28:B37"/>
    <mergeCell ref="C28:C37"/>
    <mergeCell ref="E28:E37"/>
    <mergeCell ref="F28:F37"/>
    <mergeCell ref="A99:A111"/>
    <mergeCell ref="B99:B111"/>
    <mergeCell ref="C99:C111"/>
    <mergeCell ref="E99:E111"/>
    <mergeCell ref="F99:F111"/>
    <mergeCell ref="B1:F1"/>
    <mergeCell ref="A4:A6"/>
    <mergeCell ref="B4:B6"/>
    <mergeCell ref="C4:C6"/>
    <mergeCell ref="E4:E6"/>
    <mergeCell ref="F4:F6"/>
    <mergeCell ref="A7:A27"/>
    <mergeCell ref="B7:B27"/>
    <mergeCell ref="C7:C27"/>
    <mergeCell ref="E7:E27"/>
    <mergeCell ref="F7:F27"/>
    <mergeCell ref="G7:G27"/>
    <mergeCell ref="G4:G6"/>
    <mergeCell ref="H4:H6"/>
  </mergeCells>
  <pageMargins left="0.23622047244094491" right="0.23622047244094491" top="0" bottom="0" header="0.31496062992125984" footer="0.31496062992125984"/>
  <pageSetup paperSize="9" scale="52" fitToHeight="0" orientation="landscape"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L149"/>
  <sheetViews>
    <sheetView view="pageBreakPreview" zoomScale="80" zoomScaleNormal="80" zoomScaleSheetLayoutView="80" workbookViewId="0">
      <pane xSplit="1" ySplit="3" topLeftCell="B4" activePane="bottomRight" state="frozen"/>
      <selection pane="topRight" activeCell="B1" sqref="B1"/>
      <selection pane="bottomLeft" activeCell="A7" sqref="A7"/>
      <selection pane="bottomRight" activeCell="I3" sqref="I3:K137"/>
    </sheetView>
  </sheetViews>
  <sheetFormatPr defaultColWidth="9.140625" defaultRowHeight="12.75"/>
  <cols>
    <col min="1" max="1" width="7.140625" style="626" customWidth="1"/>
    <col min="2" max="2" width="50.5703125" style="447" customWidth="1"/>
    <col min="3" max="3" width="8.5703125" style="627" customWidth="1"/>
    <col min="4" max="4" width="64.42578125" style="596" customWidth="1"/>
    <col min="5" max="6" width="8.5703125" style="446" customWidth="1"/>
    <col min="7" max="7" width="30.85546875" style="628" customWidth="1"/>
    <col min="8" max="11" width="20.5703125" style="627" customWidth="1"/>
    <col min="12" max="16384" width="9.140625" style="447"/>
  </cols>
  <sheetData>
    <row r="1" spans="1:12" s="602" customFormat="1" ht="25.5" customHeight="1">
      <c r="A1" s="644"/>
      <c r="B1" s="678" t="s">
        <v>16</v>
      </c>
      <c r="C1" s="679"/>
      <c r="D1" s="680"/>
      <c r="E1" s="680"/>
      <c r="F1" s="680"/>
      <c r="G1" s="624"/>
      <c r="H1" s="625"/>
      <c r="I1" s="625"/>
      <c r="J1" s="625"/>
      <c r="K1" s="625"/>
    </row>
    <row r="2" spans="1:12" ht="18" customHeight="1">
      <c r="D2" s="447"/>
      <c r="E2" s="627"/>
      <c r="F2" s="627"/>
    </row>
    <row r="3" spans="1:12" ht="76.5">
      <c r="A3" s="605" t="s">
        <v>57</v>
      </c>
      <c r="B3" s="605" t="s">
        <v>58</v>
      </c>
      <c r="C3" s="605" t="s">
        <v>791</v>
      </c>
      <c r="D3" s="605" t="s">
        <v>59</v>
      </c>
      <c r="E3" s="605" t="s">
        <v>792</v>
      </c>
      <c r="F3" s="605" t="s">
        <v>793</v>
      </c>
      <c r="G3" s="605" t="s">
        <v>794</v>
      </c>
      <c r="H3" s="605" t="s">
        <v>795</v>
      </c>
      <c r="I3" s="447"/>
      <c r="J3" s="447"/>
      <c r="K3" s="447"/>
    </row>
    <row r="4" spans="1:12" ht="12.75" customHeight="1">
      <c r="A4" s="728">
        <v>1</v>
      </c>
      <c r="B4" s="668" t="s">
        <v>1203</v>
      </c>
      <c r="C4" s="741" t="s">
        <v>25</v>
      </c>
      <c r="D4" s="594" t="s">
        <v>268</v>
      </c>
      <c r="E4" s="742" t="s">
        <v>29</v>
      </c>
      <c r="F4" s="731" t="s">
        <v>29</v>
      </c>
      <c r="G4" s="745" t="s">
        <v>1194</v>
      </c>
      <c r="H4" s="564"/>
      <c r="I4" s="447"/>
      <c r="J4" s="447"/>
      <c r="K4" s="447"/>
    </row>
    <row r="5" spans="1:12" ht="26.25" customHeight="1">
      <c r="A5" s="728"/>
      <c r="B5" s="670"/>
      <c r="C5" s="662"/>
      <c r="D5" s="594" t="s">
        <v>29</v>
      </c>
      <c r="E5" s="713"/>
      <c r="F5" s="732"/>
      <c r="G5" s="692"/>
      <c r="H5" s="564"/>
      <c r="I5" s="447"/>
      <c r="J5" s="447"/>
      <c r="K5" s="447"/>
    </row>
    <row r="6" spans="1:12" ht="15.6" customHeight="1">
      <c r="A6" s="728"/>
      <c r="B6" s="670"/>
      <c r="C6" s="663"/>
      <c r="D6" s="594" t="s">
        <v>25</v>
      </c>
      <c r="E6" s="743"/>
      <c r="F6" s="744"/>
      <c r="G6" s="693"/>
      <c r="H6" s="564"/>
      <c r="I6" s="447"/>
      <c r="J6" s="447"/>
      <c r="K6" s="447"/>
    </row>
    <row r="7" spans="1:12" ht="23.25" customHeight="1">
      <c r="A7" s="729" t="s">
        <v>145</v>
      </c>
      <c r="B7" s="708" t="s">
        <v>971</v>
      </c>
      <c r="C7" s="731" t="s">
        <v>25</v>
      </c>
      <c r="D7" s="572" t="s">
        <v>89</v>
      </c>
      <c r="E7" s="734" t="s">
        <v>29</v>
      </c>
      <c r="F7" s="737" t="s">
        <v>29</v>
      </c>
      <c r="G7" s="691" t="s">
        <v>799</v>
      </c>
      <c r="H7" s="740" t="s">
        <v>888</v>
      </c>
      <c r="I7" s="532"/>
      <c r="J7" s="533"/>
      <c r="K7" s="533"/>
      <c r="L7" s="446"/>
    </row>
    <row r="8" spans="1:12" ht="21" customHeight="1">
      <c r="A8" s="729"/>
      <c r="B8" s="709"/>
      <c r="C8" s="732"/>
      <c r="D8" s="572" t="s">
        <v>29</v>
      </c>
      <c r="E8" s="735"/>
      <c r="F8" s="738"/>
      <c r="G8" s="692"/>
      <c r="H8" s="670"/>
      <c r="I8" s="447"/>
      <c r="J8" s="446"/>
      <c r="K8" s="446"/>
      <c r="L8" s="446"/>
    </row>
    <row r="9" spans="1:12" ht="26.25" customHeight="1">
      <c r="A9" s="729"/>
      <c r="B9" s="730"/>
      <c r="C9" s="733"/>
      <c r="D9" s="572" t="s">
        <v>25</v>
      </c>
      <c r="E9" s="736"/>
      <c r="F9" s="739"/>
      <c r="G9" s="693"/>
      <c r="H9" s="688"/>
      <c r="I9" s="532"/>
      <c r="J9" s="533"/>
      <c r="K9" s="533"/>
      <c r="L9" s="446"/>
    </row>
    <row r="10" spans="1:12" ht="64.5" customHeight="1">
      <c r="A10" s="575" t="s">
        <v>146</v>
      </c>
      <c r="B10" s="572" t="s">
        <v>878</v>
      </c>
      <c r="C10" s="570" t="s">
        <v>25</v>
      </c>
      <c r="D10" s="594"/>
      <c r="E10" s="570" t="s">
        <v>29</v>
      </c>
      <c r="F10" s="570" t="s">
        <v>29</v>
      </c>
      <c r="G10" s="586" t="s">
        <v>879</v>
      </c>
      <c r="H10" s="572" t="s">
        <v>1089</v>
      </c>
      <c r="I10" s="532"/>
      <c r="J10" s="532"/>
      <c r="K10" s="532"/>
    </row>
    <row r="11" spans="1:12" ht="20.25" customHeight="1">
      <c r="A11" s="705" t="s">
        <v>147</v>
      </c>
      <c r="B11" s="668" t="s">
        <v>1197</v>
      </c>
      <c r="C11" s="661" t="s">
        <v>25</v>
      </c>
      <c r="D11" s="594" t="s">
        <v>29</v>
      </c>
      <c r="E11" s="661" t="s">
        <v>25</v>
      </c>
      <c r="F11" s="661" t="s">
        <v>25</v>
      </c>
      <c r="G11" s="691" t="s">
        <v>881</v>
      </c>
      <c r="H11" s="675" t="s">
        <v>1089</v>
      </c>
      <c r="I11" s="532"/>
      <c r="J11" s="532"/>
      <c r="K11" s="532"/>
    </row>
    <row r="12" spans="1:12" ht="23.25" customHeight="1">
      <c r="A12" s="706"/>
      <c r="B12" s="670"/>
      <c r="C12" s="662"/>
      <c r="D12" s="594" t="s">
        <v>25</v>
      </c>
      <c r="E12" s="662"/>
      <c r="F12" s="662"/>
      <c r="G12" s="692"/>
      <c r="H12" s="676"/>
      <c r="I12" s="532"/>
      <c r="J12" s="532"/>
      <c r="K12" s="532"/>
    </row>
    <row r="13" spans="1:12" ht="43.5" customHeight="1">
      <c r="A13" s="707"/>
      <c r="B13" s="688"/>
      <c r="C13" s="663"/>
      <c r="D13" s="594" t="s">
        <v>89</v>
      </c>
      <c r="E13" s="663"/>
      <c r="F13" s="663"/>
      <c r="G13" s="693"/>
      <c r="H13" s="694"/>
      <c r="I13" s="532"/>
      <c r="J13" s="532"/>
      <c r="K13" s="532"/>
    </row>
    <row r="14" spans="1:12" s="446" customFormat="1" ht="22.5" customHeight="1">
      <c r="A14" s="666" t="s">
        <v>147</v>
      </c>
      <c r="B14" s="651" t="s">
        <v>880</v>
      </c>
      <c r="C14" s="652" t="s">
        <v>25</v>
      </c>
      <c r="D14" s="572" t="s">
        <v>149</v>
      </c>
      <c r="E14" s="652" t="s">
        <v>29</v>
      </c>
      <c r="F14" s="652" t="s">
        <v>29</v>
      </c>
      <c r="G14" s="704" t="s">
        <v>798</v>
      </c>
      <c r="H14" s="651" t="s">
        <v>1089</v>
      </c>
    </row>
    <row r="15" spans="1:12" s="446" customFormat="1" ht="19.5" customHeight="1">
      <c r="A15" s="666"/>
      <c r="B15" s="651"/>
      <c r="C15" s="652"/>
      <c r="D15" s="572" t="s">
        <v>150</v>
      </c>
      <c r="E15" s="652"/>
      <c r="F15" s="652"/>
      <c r="G15" s="654"/>
      <c r="H15" s="651"/>
    </row>
    <row r="16" spans="1:12" s="446" customFormat="1" ht="18.75" customHeight="1">
      <c r="A16" s="666"/>
      <c r="B16" s="651"/>
      <c r="C16" s="652"/>
      <c r="D16" s="572" t="s">
        <v>151</v>
      </c>
      <c r="E16" s="652"/>
      <c r="F16" s="652"/>
      <c r="G16" s="654"/>
      <c r="H16" s="651"/>
    </row>
    <row r="17" spans="1:11" s="446" customFormat="1" ht="18.75" customHeight="1">
      <c r="A17" s="666"/>
      <c r="B17" s="651"/>
      <c r="C17" s="652"/>
      <c r="D17" s="572" t="s">
        <v>152</v>
      </c>
      <c r="E17" s="652"/>
      <c r="F17" s="652"/>
      <c r="G17" s="654"/>
      <c r="H17" s="651"/>
    </row>
    <row r="18" spans="1:11" s="446" customFormat="1" ht="18.75" customHeight="1">
      <c r="A18" s="666"/>
      <c r="B18" s="651"/>
      <c r="C18" s="652"/>
      <c r="D18" s="572" t="s">
        <v>153</v>
      </c>
      <c r="E18" s="652"/>
      <c r="F18" s="652"/>
      <c r="G18" s="654"/>
      <c r="H18" s="651"/>
    </row>
    <row r="19" spans="1:11" s="446" customFormat="1" ht="17.25" customHeight="1">
      <c r="A19" s="666"/>
      <c r="B19" s="651"/>
      <c r="C19" s="652"/>
      <c r="D19" s="572" t="s">
        <v>815</v>
      </c>
      <c r="E19" s="652"/>
      <c r="F19" s="652"/>
      <c r="G19" s="654"/>
      <c r="H19" s="651"/>
    </row>
    <row r="20" spans="1:11" s="446" customFormat="1" ht="14.45" customHeight="1">
      <c r="A20" s="666" t="s">
        <v>148</v>
      </c>
      <c r="B20" s="651" t="s">
        <v>1085</v>
      </c>
      <c r="C20" s="652" t="s">
        <v>25</v>
      </c>
      <c r="D20" s="572" t="s">
        <v>149</v>
      </c>
      <c r="E20" s="652" t="s">
        <v>25</v>
      </c>
      <c r="F20" s="652" t="s">
        <v>29</v>
      </c>
      <c r="G20" s="686" t="s">
        <v>798</v>
      </c>
      <c r="H20" s="651" t="s">
        <v>1089</v>
      </c>
    </row>
    <row r="21" spans="1:11" s="446" customFormat="1">
      <c r="A21" s="666"/>
      <c r="B21" s="651"/>
      <c r="C21" s="652"/>
      <c r="D21" s="572" t="s">
        <v>150</v>
      </c>
      <c r="E21" s="652"/>
      <c r="F21" s="652"/>
      <c r="G21" s="690"/>
      <c r="H21" s="651"/>
    </row>
    <row r="22" spans="1:11" s="446" customFormat="1">
      <c r="A22" s="666"/>
      <c r="B22" s="651"/>
      <c r="C22" s="652"/>
      <c r="D22" s="572" t="s">
        <v>151</v>
      </c>
      <c r="E22" s="652"/>
      <c r="F22" s="652"/>
      <c r="G22" s="690"/>
      <c r="H22" s="651"/>
    </row>
    <row r="23" spans="1:11" s="446" customFormat="1">
      <c r="A23" s="666"/>
      <c r="B23" s="651"/>
      <c r="C23" s="652"/>
      <c r="D23" s="572" t="s">
        <v>152</v>
      </c>
      <c r="E23" s="652"/>
      <c r="F23" s="652"/>
      <c r="G23" s="690"/>
      <c r="H23" s="651"/>
    </row>
    <row r="24" spans="1:11" s="446" customFormat="1">
      <c r="A24" s="666"/>
      <c r="B24" s="651"/>
      <c r="C24" s="652"/>
      <c r="D24" s="572" t="s">
        <v>153</v>
      </c>
      <c r="E24" s="652"/>
      <c r="F24" s="652"/>
      <c r="G24" s="690"/>
      <c r="H24" s="651"/>
    </row>
    <row r="25" spans="1:11" s="446" customFormat="1" ht="18" customHeight="1">
      <c r="A25" s="666"/>
      <c r="B25" s="651"/>
      <c r="C25" s="652"/>
      <c r="D25" s="572" t="s">
        <v>815</v>
      </c>
      <c r="E25" s="652"/>
      <c r="F25" s="652"/>
      <c r="G25" s="690"/>
      <c r="H25" s="651"/>
    </row>
    <row r="26" spans="1:11">
      <c r="A26" s="666" t="s">
        <v>851</v>
      </c>
      <c r="B26" s="651" t="s">
        <v>882</v>
      </c>
      <c r="C26" s="652" t="s">
        <v>25</v>
      </c>
      <c r="D26" s="594" t="s">
        <v>96</v>
      </c>
      <c r="E26" s="652" t="s">
        <v>29</v>
      </c>
      <c r="F26" s="652" t="s">
        <v>29</v>
      </c>
      <c r="G26" s="686" t="s">
        <v>834</v>
      </c>
      <c r="H26" s="651" t="s">
        <v>1089</v>
      </c>
      <c r="I26" s="447"/>
      <c r="J26" s="447"/>
      <c r="K26" s="447"/>
    </row>
    <row r="27" spans="1:11">
      <c r="A27" s="666"/>
      <c r="B27" s="651"/>
      <c r="C27" s="652"/>
      <c r="D27" s="594" t="s">
        <v>25</v>
      </c>
      <c r="E27" s="652"/>
      <c r="F27" s="652"/>
      <c r="G27" s="690"/>
      <c r="H27" s="651"/>
      <c r="I27" s="447"/>
      <c r="J27" s="447"/>
      <c r="K27" s="447"/>
    </row>
    <row r="28" spans="1:11" ht="18.75" customHeight="1">
      <c r="A28" s="666"/>
      <c r="B28" s="651"/>
      <c r="C28" s="652"/>
      <c r="D28" s="594" t="s">
        <v>89</v>
      </c>
      <c r="E28" s="652"/>
      <c r="F28" s="652"/>
      <c r="G28" s="690"/>
      <c r="H28" s="651"/>
      <c r="I28" s="447"/>
      <c r="J28" s="447"/>
      <c r="K28" s="447"/>
    </row>
    <row r="29" spans="1:11" ht="119.25" customHeight="1">
      <c r="A29" s="574" t="s">
        <v>969</v>
      </c>
      <c r="B29" s="572" t="s">
        <v>884</v>
      </c>
      <c r="C29" s="570" t="s">
        <v>29</v>
      </c>
      <c r="D29" s="594"/>
      <c r="E29" s="570" t="s">
        <v>25</v>
      </c>
      <c r="F29" s="570" t="s">
        <v>29</v>
      </c>
      <c r="G29" s="565" t="s">
        <v>886</v>
      </c>
      <c r="H29" s="572" t="s">
        <v>1090</v>
      </c>
      <c r="I29" s="447"/>
      <c r="J29" s="447"/>
      <c r="K29" s="447"/>
    </row>
    <row r="30" spans="1:11">
      <c r="A30" s="666" t="s">
        <v>970</v>
      </c>
      <c r="B30" s="651" t="s">
        <v>883</v>
      </c>
      <c r="C30" s="652" t="s">
        <v>25</v>
      </c>
      <c r="D30" s="594" t="s">
        <v>96</v>
      </c>
      <c r="E30" s="652" t="s">
        <v>29</v>
      </c>
      <c r="F30" s="652" t="s">
        <v>29</v>
      </c>
      <c r="G30" s="686" t="s">
        <v>834</v>
      </c>
      <c r="H30" s="651"/>
      <c r="I30" s="447"/>
      <c r="J30" s="447"/>
      <c r="K30" s="447"/>
    </row>
    <row r="31" spans="1:11">
      <c r="A31" s="666"/>
      <c r="B31" s="651"/>
      <c r="C31" s="652"/>
      <c r="D31" s="594" t="s">
        <v>25</v>
      </c>
      <c r="E31" s="652"/>
      <c r="F31" s="652"/>
      <c r="G31" s="690"/>
      <c r="H31" s="651"/>
      <c r="I31" s="447"/>
      <c r="J31" s="447"/>
      <c r="K31" s="447"/>
    </row>
    <row r="32" spans="1:11" ht="22.5" customHeight="1">
      <c r="A32" s="666"/>
      <c r="B32" s="651"/>
      <c r="C32" s="652"/>
      <c r="D32" s="594" t="s">
        <v>89</v>
      </c>
      <c r="E32" s="652"/>
      <c r="F32" s="652"/>
      <c r="G32" s="690"/>
      <c r="H32" s="651"/>
      <c r="I32" s="447"/>
      <c r="J32" s="447"/>
      <c r="K32" s="447"/>
    </row>
    <row r="33" spans="1:12" ht="150" customHeight="1">
      <c r="A33" s="574" t="s">
        <v>1008</v>
      </c>
      <c r="B33" s="572" t="s">
        <v>885</v>
      </c>
      <c r="C33" s="570" t="s">
        <v>29</v>
      </c>
      <c r="D33" s="594"/>
      <c r="E33" s="570" t="s">
        <v>25</v>
      </c>
      <c r="F33" s="570" t="s">
        <v>29</v>
      </c>
      <c r="G33" s="566" t="s">
        <v>886</v>
      </c>
      <c r="H33" s="572" t="s">
        <v>1091</v>
      </c>
      <c r="I33" s="447"/>
      <c r="J33" s="447"/>
      <c r="K33" s="447"/>
    </row>
    <row r="34" spans="1:12" ht="94.5" customHeight="1">
      <c r="A34" s="575" t="s">
        <v>1195</v>
      </c>
      <c r="B34" s="572" t="s">
        <v>1086</v>
      </c>
      <c r="C34" s="590" t="s">
        <v>29</v>
      </c>
      <c r="D34" s="572"/>
      <c r="E34" s="590" t="s">
        <v>29</v>
      </c>
      <c r="F34" s="590" t="s">
        <v>29</v>
      </c>
      <c r="G34" s="586" t="s">
        <v>890</v>
      </c>
      <c r="H34" s="588"/>
      <c r="I34" s="532"/>
      <c r="J34" s="533"/>
      <c r="K34" s="533"/>
      <c r="L34" s="446"/>
    </row>
    <row r="35" spans="1:12" ht="22.5" customHeight="1">
      <c r="A35" s="666" t="s">
        <v>91</v>
      </c>
      <c r="B35" s="651" t="s">
        <v>875</v>
      </c>
      <c r="C35" s="652" t="s">
        <v>25</v>
      </c>
      <c r="D35" s="572" t="s">
        <v>29</v>
      </c>
      <c r="E35" s="652" t="s">
        <v>29</v>
      </c>
      <c r="F35" s="652" t="s">
        <v>29</v>
      </c>
      <c r="G35" s="686" t="s">
        <v>799</v>
      </c>
      <c r="H35" s="651"/>
      <c r="I35" s="447"/>
      <c r="J35" s="447"/>
      <c r="K35" s="447"/>
    </row>
    <row r="36" spans="1:12" ht="24" customHeight="1">
      <c r="A36" s="666"/>
      <c r="B36" s="651"/>
      <c r="C36" s="652"/>
      <c r="D36" s="572" t="s">
        <v>25</v>
      </c>
      <c r="E36" s="652"/>
      <c r="F36" s="652"/>
      <c r="G36" s="690"/>
      <c r="H36" s="651"/>
      <c r="I36" s="447"/>
      <c r="J36" s="447"/>
      <c r="K36" s="447"/>
    </row>
    <row r="37" spans="1:12" ht="14.25" customHeight="1">
      <c r="A37" s="666"/>
      <c r="B37" s="651"/>
      <c r="C37" s="652"/>
      <c r="D37" s="572" t="s">
        <v>89</v>
      </c>
      <c r="E37" s="652"/>
      <c r="F37" s="652"/>
      <c r="G37" s="690"/>
      <c r="H37" s="651"/>
      <c r="I37" s="447"/>
      <c r="J37" s="447"/>
      <c r="K37" s="447"/>
    </row>
    <row r="38" spans="1:12" ht="25.5">
      <c r="A38" s="574" t="s">
        <v>267</v>
      </c>
      <c r="B38" s="572" t="s">
        <v>824</v>
      </c>
      <c r="C38" s="570" t="s">
        <v>25</v>
      </c>
      <c r="D38" s="572"/>
      <c r="E38" s="570" t="s">
        <v>29</v>
      </c>
      <c r="F38" s="570" t="s">
        <v>29</v>
      </c>
      <c r="G38" s="565" t="s">
        <v>813</v>
      </c>
      <c r="H38" s="572"/>
      <c r="I38" s="447"/>
      <c r="J38" s="447"/>
      <c r="K38" s="447"/>
    </row>
    <row r="39" spans="1:12" ht="65.25" customHeight="1">
      <c r="A39" s="576">
        <v>3</v>
      </c>
      <c r="B39" s="572" t="s">
        <v>887</v>
      </c>
      <c r="C39" s="570" t="s">
        <v>29</v>
      </c>
      <c r="D39" s="500"/>
      <c r="E39" s="570" t="s">
        <v>29</v>
      </c>
      <c r="F39" s="570" t="s">
        <v>29</v>
      </c>
      <c r="G39" s="586" t="s">
        <v>826</v>
      </c>
      <c r="H39" s="572" t="s">
        <v>888</v>
      </c>
      <c r="I39" s="596"/>
      <c r="J39" s="446"/>
      <c r="K39" s="446"/>
      <c r="L39" s="446"/>
    </row>
    <row r="40" spans="1:12" ht="49.5" customHeight="1">
      <c r="A40" s="574" t="s">
        <v>64</v>
      </c>
      <c r="B40" s="572" t="s">
        <v>158</v>
      </c>
      <c r="C40" s="570" t="s">
        <v>29</v>
      </c>
      <c r="D40" s="500"/>
      <c r="E40" s="593" t="s">
        <v>29</v>
      </c>
      <c r="F40" s="593" t="s">
        <v>29</v>
      </c>
      <c r="G40" s="568" t="s">
        <v>825</v>
      </c>
      <c r="H40" s="572" t="s">
        <v>906</v>
      </c>
      <c r="I40" s="447"/>
      <c r="J40" s="447"/>
      <c r="K40" s="447"/>
    </row>
    <row r="41" spans="1:12" s="446" customFormat="1" ht="23.25" customHeight="1">
      <c r="A41" s="666" t="s">
        <v>70</v>
      </c>
      <c r="B41" s="651" t="s">
        <v>828</v>
      </c>
      <c r="C41" s="652" t="s">
        <v>25</v>
      </c>
      <c r="D41" s="572" t="s">
        <v>29</v>
      </c>
      <c r="E41" s="652" t="s">
        <v>29</v>
      </c>
      <c r="F41" s="652" t="s">
        <v>29</v>
      </c>
      <c r="G41" s="681" t="s">
        <v>799</v>
      </c>
      <c r="H41" s="651"/>
    </row>
    <row r="42" spans="1:12" s="446" customFormat="1" ht="24" customHeight="1">
      <c r="A42" s="666"/>
      <c r="B42" s="651"/>
      <c r="C42" s="652"/>
      <c r="D42" s="572" t="s">
        <v>25</v>
      </c>
      <c r="E42" s="652"/>
      <c r="F42" s="652"/>
      <c r="G42" s="681"/>
      <c r="H42" s="651"/>
    </row>
    <row r="43" spans="1:12" s="446" customFormat="1">
      <c r="A43" s="652"/>
      <c r="B43" s="651"/>
      <c r="C43" s="652"/>
      <c r="D43" s="572" t="s">
        <v>89</v>
      </c>
      <c r="E43" s="652"/>
      <c r="F43" s="652"/>
      <c r="G43" s="681"/>
      <c r="H43" s="651"/>
    </row>
    <row r="44" spans="1:12" ht="39.75" customHeight="1">
      <c r="A44" s="575" t="s">
        <v>154</v>
      </c>
      <c r="B44" s="572" t="s">
        <v>891</v>
      </c>
      <c r="C44" s="590" t="s">
        <v>29</v>
      </c>
      <c r="D44" s="500"/>
      <c r="E44" s="570" t="s">
        <v>29</v>
      </c>
      <c r="F44" s="570" t="s">
        <v>29</v>
      </c>
      <c r="G44" s="586" t="s">
        <v>892</v>
      </c>
      <c r="H44" s="572" t="s">
        <v>889</v>
      </c>
      <c r="I44" s="535"/>
      <c r="J44" s="446"/>
      <c r="K44" s="446"/>
      <c r="L44" s="446"/>
    </row>
    <row r="45" spans="1:12" s="446" customFormat="1" ht="56.25" customHeight="1">
      <c r="A45" s="574" t="s">
        <v>839</v>
      </c>
      <c r="B45" s="572" t="s">
        <v>829</v>
      </c>
      <c r="C45" s="570" t="s">
        <v>29</v>
      </c>
      <c r="D45" s="500"/>
      <c r="E45" s="570" t="s">
        <v>29</v>
      </c>
      <c r="F45" s="570" t="s">
        <v>29</v>
      </c>
      <c r="G45" s="568" t="s">
        <v>827</v>
      </c>
      <c r="H45" s="572" t="s">
        <v>889</v>
      </c>
    </row>
    <row r="46" spans="1:12">
      <c r="A46" s="683">
        <v>5</v>
      </c>
      <c r="B46" s="687" t="s">
        <v>1160</v>
      </c>
      <c r="C46" s="684" t="s">
        <v>25</v>
      </c>
      <c r="D46" s="587" t="s">
        <v>29</v>
      </c>
      <c r="E46" s="684" t="s">
        <v>29</v>
      </c>
      <c r="F46" s="684" t="s">
        <v>29</v>
      </c>
      <c r="G46" s="686" t="s">
        <v>799</v>
      </c>
      <c r="H46" s="685"/>
      <c r="I46" s="447"/>
      <c r="J46" s="447"/>
      <c r="K46" s="447"/>
    </row>
    <row r="47" spans="1:12">
      <c r="A47" s="683"/>
      <c r="B47" s="687"/>
      <c r="C47" s="684"/>
      <c r="D47" s="587" t="s">
        <v>25</v>
      </c>
      <c r="E47" s="684"/>
      <c r="F47" s="684"/>
      <c r="G47" s="686"/>
      <c r="H47" s="685"/>
      <c r="I47" s="447"/>
      <c r="J47" s="447"/>
      <c r="K47" s="447"/>
    </row>
    <row r="48" spans="1:12">
      <c r="A48" s="683"/>
      <c r="B48" s="687"/>
      <c r="C48" s="652"/>
      <c r="D48" s="587" t="s">
        <v>89</v>
      </c>
      <c r="E48" s="652"/>
      <c r="F48" s="652"/>
      <c r="G48" s="686"/>
      <c r="H48" s="651"/>
      <c r="I48" s="447"/>
      <c r="J48" s="447"/>
      <c r="K48" s="447"/>
    </row>
    <row r="49" spans="1:12">
      <c r="A49" s="666" t="s">
        <v>155</v>
      </c>
      <c r="B49" s="651" t="s">
        <v>1087</v>
      </c>
      <c r="C49" s="652" t="s">
        <v>29</v>
      </c>
      <c r="D49" s="572" t="s">
        <v>759</v>
      </c>
      <c r="E49" s="652" t="s">
        <v>29</v>
      </c>
      <c r="F49" s="652" t="s">
        <v>29</v>
      </c>
      <c r="G49" s="686" t="s">
        <v>798</v>
      </c>
      <c r="H49" s="651"/>
      <c r="I49" s="447"/>
      <c r="J49" s="447"/>
      <c r="K49" s="447"/>
    </row>
    <row r="50" spans="1:12" ht="14.45" customHeight="1">
      <c r="A50" s="666"/>
      <c r="B50" s="651"/>
      <c r="C50" s="652"/>
      <c r="D50" s="572" t="s">
        <v>1140</v>
      </c>
      <c r="E50" s="652"/>
      <c r="F50" s="652"/>
      <c r="G50" s="690"/>
      <c r="H50" s="651"/>
      <c r="I50" s="447"/>
      <c r="J50" s="447"/>
      <c r="K50" s="447"/>
    </row>
    <row r="51" spans="1:12">
      <c r="A51" s="666"/>
      <c r="B51" s="651"/>
      <c r="C51" s="652"/>
      <c r="D51" s="572" t="s">
        <v>760</v>
      </c>
      <c r="E51" s="652"/>
      <c r="F51" s="652"/>
      <c r="G51" s="690"/>
      <c r="H51" s="651"/>
      <c r="I51" s="447"/>
      <c r="J51" s="447"/>
      <c r="K51" s="447"/>
    </row>
    <row r="52" spans="1:12" ht="25.5">
      <c r="A52" s="666"/>
      <c r="B52" s="651"/>
      <c r="C52" s="652"/>
      <c r="D52" s="572" t="s">
        <v>761</v>
      </c>
      <c r="E52" s="652"/>
      <c r="F52" s="652"/>
      <c r="G52" s="690"/>
      <c r="H52" s="651"/>
      <c r="I52" s="447"/>
      <c r="J52" s="447"/>
      <c r="K52" s="447"/>
    </row>
    <row r="53" spans="1:12" ht="34.5" customHeight="1">
      <c r="A53" s="666"/>
      <c r="B53" s="651"/>
      <c r="C53" s="652"/>
      <c r="D53" s="572" t="s">
        <v>893</v>
      </c>
      <c r="E53" s="652"/>
      <c r="F53" s="652"/>
      <c r="G53" s="690"/>
      <c r="H53" s="651"/>
      <c r="I53" s="447"/>
      <c r="J53" s="447"/>
      <c r="K53" s="447"/>
    </row>
    <row r="54" spans="1:12" s="446" customFormat="1" ht="18.75" customHeight="1">
      <c r="A54" s="728">
        <v>7</v>
      </c>
      <c r="B54" s="651" t="s">
        <v>1007</v>
      </c>
      <c r="C54" s="652" t="s">
        <v>25</v>
      </c>
      <c r="D54" s="570" t="s">
        <v>29</v>
      </c>
      <c r="E54" s="661" t="s">
        <v>29</v>
      </c>
      <c r="F54" s="661" t="s">
        <v>29</v>
      </c>
      <c r="G54" s="714" t="s">
        <v>799</v>
      </c>
      <c r="H54" s="708"/>
    </row>
    <row r="55" spans="1:12" s="446" customFormat="1" ht="30" customHeight="1">
      <c r="A55" s="728"/>
      <c r="B55" s="651"/>
      <c r="C55" s="652"/>
      <c r="D55" s="570" t="s">
        <v>25</v>
      </c>
      <c r="E55" s="662" t="s">
        <v>25</v>
      </c>
      <c r="F55" s="662" t="s">
        <v>25</v>
      </c>
      <c r="G55" s="714"/>
      <c r="H55" s="709"/>
    </row>
    <row r="56" spans="1:12" ht="36" customHeight="1">
      <c r="A56" s="575" t="s">
        <v>157</v>
      </c>
      <c r="B56" s="572" t="s">
        <v>998</v>
      </c>
      <c r="C56" s="570" t="s">
        <v>29</v>
      </c>
      <c r="D56" s="570"/>
      <c r="E56" s="590" t="s">
        <v>29</v>
      </c>
      <c r="F56" s="590" t="s">
        <v>29</v>
      </c>
      <c r="G56" s="585" t="s">
        <v>813</v>
      </c>
      <c r="H56" s="538" t="s">
        <v>908</v>
      </c>
      <c r="I56" s="447"/>
      <c r="J56" s="446"/>
      <c r="K56" s="446"/>
      <c r="L56" s="446"/>
    </row>
    <row r="57" spans="1:12" ht="32.25" customHeight="1">
      <c r="A57" s="728">
        <v>8</v>
      </c>
      <c r="B57" s="668" t="s">
        <v>983</v>
      </c>
      <c r="C57" s="661" t="s">
        <v>25</v>
      </c>
      <c r="D57" s="594" t="s">
        <v>984</v>
      </c>
      <c r="E57" s="661" t="s">
        <v>29</v>
      </c>
      <c r="F57" s="661" t="s">
        <v>29</v>
      </c>
      <c r="G57" s="691" t="s">
        <v>808</v>
      </c>
      <c r="H57" s="668"/>
      <c r="I57" s="447"/>
      <c r="J57" s="447"/>
      <c r="K57" s="447"/>
    </row>
    <row r="58" spans="1:12" ht="29.1" customHeight="1">
      <c r="A58" s="728"/>
      <c r="B58" s="670"/>
      <c r="C58" s="662"/>
      <c r="D58" s="500" t="s">
        <v>985</v>
      </c>
      <c r="E58" s="662"/>
      <c r="F58" s="662"/>
      <c r="G58" s="692"/>
      <c r="H58" s="670"/>
      <c r="I58" s="447"/>
      <c r="J58" s="447"/>
      <c r="K58" s="447"/>
    </row>
    <row r="59" spans="1:12" ht="28.5" customHeight="1">
      <c r="A59" s="728"/>
      <c r="B59" s="670"/>
      <c r="C59" s="662"/>
      <c r="D59" s="594" t="s">
        <v>986</v>
      </c>
      <c r="E59" s="662"/>
      <c r="F59" s="662"/>
      <c r="G59" s="692"/>
      <c r="H59" s="670"/>
      <c r="I59" s="447"/>
      <c r="J59" s="447"/>
      <c r="K59" s="447"/>
    </row>
    <row r="60" spans="1:12" ht="33" customHeight="1">
      <c r="A60" s="728"/>
      <c r="B60" s="670"/>
      <c r="C60" s="662"/>
      <c r="D60" s="594" t="s">
        <v>1144</v>
      </c>
      <c r="E60" s="662" t="s">
        <v>29</v>
      </c>
      <c r="F60" s="662" t="s">
        <v>29</v>
      </c>
      <c r="G60" s="692"/>
      <c r="H60" s="670"/>
      <c r="I60" s="447"/>
      <c r="J60" s="446"/>
      <c r="K60" s="446"/>
      <c r="L60" s="446"/>
    </row>
    <row r="61" spans="1:12" ht="33" customHeight="1">
      <c r="A61" s="728"/>
      <c r="B61" s="670"/>
      <c r="C61" s="662"/>
      <c r="D61" s="594" t="s">
        <v>1145</v>
      </c>
      <c r="E61" s="662"/>
      <c r="F61" s="662"/>
      <c r="G61" s="692"/>
      <c r="H61" s="670"/>
      <c r="I61" s="447"/>
      <c r="J61" s="446"/>
      <c r="K61" s="446"/>
      <c r="L61" s="446"/>
    </row>
    <row r="62" spans="1:12" ht="16.350000000000001" customHeight="1">
      <c r="A62" s="728"/>
      <c r="B62" s="688"/>
      <c r="C62" s="663"/>
      <c r="D62" s="594" t="s">
        <v>89</v>
      </c>
      <c r="E62" s="663"/>
      <c r="F62" s="663"/>
      <c r="G62" s="693"/>
      <c r="H62" s="688"/>
      <c r="I62" s="447"/>
      <c r="J62" s="446"/>
      <c r="K62" s="446"/>
      <c r="L62" s="446"/>
    </row>
    <row r="63" spans="1:12" ht="16.350000000000001" customHeight="1">
      <c r="A63" s="728">
        <v>9</v>
      </c>
      <c r="B63" s="668" t="s">
        <v>1096</v>
      </c>
      <c r="C63" s="662" t="s">
        <v>25</v>
      </c>
      <c r="D63" s="572" t="s">
        <v>987</v>
      </c>
      <c r="E63" s="661" t="s">
        <v>29</v>
      </c>
      <c r="F63" s="661" t="s">
        <v>29</v>
      </c>
      <c r="G63" s="691" t="s">
        <v>808</v>
      </c>
      <c r="H63" s="668"/>
      <c r="I63" s="447"/>
      <c r="J63" s="447"/>
      <c r="K63" s="447"/>
    </row>
    <row r="64" spans="1:12" ht="27.6" customHeight="1">
      <c r="A64" s="728"/>
      <c r="B64" s="670"/>
      <c r="C64" s="662"/>
      <c r="D64" s="572" t="s">
        <v>988</v>
      </c>
      <c r="E64" s="662" t="s">
        <v>29</v>
      </c>
      <c r="F64" s="662" t="s">
        <v>29</v>
      </c>
      <c r="G64" s="692"/>
      <c r="H64" s="670"/>
      <c r="I64" s="447"/>
      <c r="J64" s="447"/>
      <c r="K64" s="447"/>
    </row>
    <row r="65" spans="1:12" ht="29.45" customHeight="1">
      <c r="A65" s="728"/>
      <c r="B65" s="670"/>
      <c r="C65" s="662"/>
      <c r="D65" s="572" t="s">
        <v>989</v>
      </c>
      <c r="E65" s="662" t="s">
        <v>29</v>
      </c>
      <c r="F65" s="662" t="s">
        <v>29</v>
      </c>
      <c r="G65" s="692"/>
      <c r="H65" s="670"/>
      <c r="I65" s="447"/>
      <c r="J65" s="447"/>
      <c r="K65" s="447"/>
    </row>
    <row r="66" spans="1:12" s="446" customFormat="1" ht="25.7" customHeight="1">
      <c r="A66" s="728"/>
      <c r="B66" s="670"/>
      <c r="C66" s="662"/>
      <c r="D66" s="572" t="s">
        <v>990</v>
      </c>
      <c r="E66" s="662" t="s">
        <v>29</v>
      </c>
      <c r="F66" s="662" t="s">
        <v>29</v>
      </c>
      <c r="G66" s="692"/>
      <c r="H66" s="670"/>
      <c r="I66" s="447"/>
      <c r="J66" s="447"/>
      <c r="K66" s="447"/>
      <c r="L66" s="447"/>
    </row>
    <row r="67" spans="1:12" s="446" customFormat="1" ht="30.6" customHeight="1">
      <c r="A67" s="728"/>
      <c r="B67" s="688"/>
      <c r="C67" s="663"/>
      <c r="D67" s="583" t="s">
        <v>991</v>
      </c>
      <c r="E67" s="663"/>
      <c r="F67" s="663"/>
      <c r="G67" s="693"/>
      <c r="H67" s="688"/>
      <c r="I67" s="447"/>
      <c r="J67" s="447"/>
      <c r="K67" s="447"/>
      <c r="L67" s="447"/>
    </row>
    <row r="68" spans="1:12" s="446" customFormat="1" ht="28.7" customHeight="1">
      <c r="A68" s="711">
        <v>10</v>
      </c>
      <c r="B68" s="668" t="s">
        <v>992</v>
      </c>
      <c r="C68" s="652" t="s">
        <v>25</v>
      </c>
      <c r="D68" s="594" t="s">
        <v>993</v>
      </c>
      <c r="E68" s="661" t="s">
        <v>29</v>
      </c>
      <c r="F68" s="661" t="s">
        <v>29</v>
      </c>
      <c r="G68" s="691" t="s">
        <v>808</v>
      </c>
      <c r="H68" s="668" t="s">
        <v>888</v>
      </c>
      <c r="I68" s="447"/>
      <c r="J68" s="447"/>
      <c r="K68" s="447"/>
      <c r="L68" s="447"/>
    </row>
    <row r="69" spans="1:12" s="446" customFormat="1" ht="28.7" customHeight="1">
      <c r="A69" s="711"/>
      <c r="B69" s="670"/>
      <c r="C69" s="652"/>
      <c r="D69" s="594" t="s">
        <v>994</v>
      </c>
      <c r="E69" s="662"/>
      <c r="F69" s="662"/>
      <c r="G69" s="692"/>
      <c r="H69" s="670"/>
      <c r="I69" s="447"/>
      <c r="J69" s="447"/>
      <c r="K69" s="447"/>
      <c r="L69" s="447"/>
    </row>
    <row r="70" spans="1:12" s="446" customFormat="1" ht="28.7" customHeight="1">
      <c r="A70" s="711"/>
      <c r="B70" s="670"/>
      <c r="C70" s="652"/>
      <c r="D70" s="594" t="s">
        <v>995</v>
      </c>
      <c r="E70" s="662"/>
      <c r="F70" s="662"/>
      <c r="G70" s="692"/>
      <c r="H70" s="670"/>
      <c r="I70" s="447"/>
    </row>
    <row r="71" spans="1:12" s="446" customFormat="1" ht="28.7" customHeight="1">
      <c r="A71" s="711"/>
      <c r="B71" s="670"/>
      <c r="C71" s="652"/>
      <c r="D71" s="594" t="s">
        <v>996</v>
      </c>
      <c r="E71" s="662"/>
      <c r="F71" s="662"/>
      <c r="G71" s="692"/>
      <c r="H71" s="670"/>
    </row>
    <row r="72" spans="1:12" s="446" customFormat="1" ht="28.7" customHeight="1">
      <c r="A72" s="711"/>
      <c r="B72" s="688"/>
      <c r="C72" s="652"/>
      <c r="D72" s="594" t="s">
        <v>997</v>
      </c>
      <c r="E72" s="663"/>
      <c r="F72" s="663"/>
      <c r="G72" s="693"/>
      <c r="H72" s="688"/>
    </row>
    <row r="73" spans="1:12" s="446" customFormat="1" ht="25.7" customHeight="1">
      <c r="A73" s="710">
        <v>11</v>
      </c>
      <c r="B73" s="668" t="s">
        <v>1141</v>
      </c>
      <c r="C73" s="652" t="s">
        <v>25</v>
      </c>
      <c r="D73" s="594" t="s">
        <v>972</v>
      </c>
      <c r="E73" s="661" t="s">
        <v>29</v>
      </c>
      <c r="F73" s="661" t="s">
        <v>29</v>
      </c>
      <c r="G73" s="691" t="s">
        <v>808</v>
      </c>
      <c r="H73" s="668"/>
      <c r="I73" s="536"/>
      <c r="J73" s="447"/>
      <c r="K73" s="447"/>
      <c r="L73" s="447"/>
    </row>
    <row r="74" spans="1:12" s="446" customFormat="1" ht="57.75" customHeight="1">
      <c r="A74" s="711"/>
      <c r="B74" s="670"/>
      <c r="C74" s="652"/>
      <c r="D74" s="594" t="s">
        <v>973</v>
      </c>
      <c r="E74" s="662"/>
      <c r="F74" s="662"/>
      <c r="G74" s="692"/>
      <c r="H74" s="698"/>
      <c r="I74" s="536"/>
      <c r="J74" s="447"/>
      <c r="K74" s="447"/>
      <c r="L74" s="447"/>
    </row>
    <row r="75" spans="1:12" s="446" customFormat="1" ht="57" customHeight="1">
      <c r="A75" s="711"/>
      <c r="B75" s="670"/>
      <c r="C75" s="652"/>
      <c r="D75" s="594" t="s">
        <v>974</v>
      </c>
      <c r="E75" s="662" t="s">
        <v>25</v>
      </c>
      <c r="F75" s="662" t="s">
        <v>25</v>
      </c>
      <c r="G75" s="692"/>
      <c r="H75" s="698"/>
      <c r="I75" s="536"/>
      <c r="J75" s="447"/>
      <c r="K75" s="447"/>
      <c r="L75" s="447"/>
    </row>
    <row r="76" spans="1:12" s="446" customFormat="1" ht="57.75" customHeight="1">
      <c r="A76" s="711"/>
      <c r="B76" s="670"/>
      <c r="C76" s="652"/>
      <c r="D76" s="594" t="s">
        <v>975</v>
      </c>
      <c r="E76" s="662"/>
      <c r="F76" s="662"/>
      <c r="G76" s="692"/>
      <c r="H76" s="698"/>
      <c r="J76" s="533"/>
      <c r="K76" s="537"/>
    </row>
    <row r="77" spans="1:12" s="446" customFormat="1" ht="54.75" customHeight="1">
      <c r="A77" s="711"/>
      <c r="B77" s="670"/>
      <c r="C77" s="652"/>
      <c r="D77" s="594" t="s">
        <v>976</v>
      </c>
      <c r="E77" s="662" t="s">
        <v>29</v>
      </c>
      <c r="F77" s="662" t="s">
        <v>29</v>
      </c>
      <c r="G77" s="692"/>
      <c r="H77" s="698"/>
      <c r="J77" s="447"/>
      <c r="K77" s="447"/>
      <c r="L77" s="447"/>
    </row>
    <row r="78" spans="1:12" s="446" customFormat="1" ht="18" customHeight="1">
      <c r="A78" s="712"/>
      <c r="B78" s="688"/>
      <c r="C78" s="652"/>
      <c r="D78" s="594" t="s">
        <v>268</v>
      </c>
      <c r="E78" s="663"/>
      <c r="F78" s="663"/>
      <c r="G78" s="693"/>
      <c r="H78" s="699"/>
      <c r="J78" s="447"/>
      <c r="K78" s="447"/>
      <c r="L78" s="447"/>
    </row>
    <row r="79" spans="1:12" s="446" customFormat="1" ht="28.5" customHeight="1">
      <c r="A79" s="710">
        <v>12</v>
      </c>
      <c r="B79" s="668" t="s">
        <v>977</v>
      </c>
      <c r="C79" s="662" t="s">
        <v>25</v>
      </c>
      <c r="D79" s="594" t="s">
        <v>978</v>
      </c>
      <c r="E79" s="661" t="s">
        <v>29</v>
      </c>
      <c r="F79" s="661" t="s">
        <v>29</v>
      </c>
      <c r="G79" s="691" t="s">
        <v>808</v>
      </c>
      <c r="H79" s="668"/>
      <c r="J79" s="447"/>
      <c r="K79" s="447"/>
      <c r="L79" s="447"/>
    </row>
    <row r="80" spans="1:12" s="446" customFormat="1" ht="34.5" customHeight="1">
      <c r="A80" s="711"/>
      <c r="B80" s="670"/>
      <c r="C80" s="662"/>
      <c r="D80" s="594" t="s">
        <v>979</v>
      </c>
      <c r="E80" s="662"/>
      <c r="F80" s="662"/>
      <c r="G80" s="692"/>
      <c r="H80" s="670"/>
      <c r="J80" s="447"/>
      <c r="K80" s="447"/>
      <c r="L80" s="447"/>
    </row>
    <row r="81" spans="1:12" s="446" customFormat="1" ht="31.5" customHeight="1">
      <c r="A81" s="711"/>
      <c r="B81" s="670"/>
      <c r="C81" s="662"/>
      <c r="D81" s="594" t="s">
        <v>980</v>
      </c>
      <c r="E81" s="662"/>
      <c r="F81" s="662"/>
      <c r="G81" s="692"/>
      <c r="H81" s="670"/>
      <c r="J81" s="447"/>
      <c r="K81" s="447"/>
      <c r="L81" s="447"/>
    </row>
    <row r="82" spans="1:12" s="446" customFormat="1" ht="42" customHeight="1">
      <c r="A82" s="711"/>
      <c r="B82" s="670"/>
      <c r="C82" s="662"/>
      <c r="D82" s="594" t="s">
        <v>981</v>
      </c>
      <c r="E82" s="662"/>
      <c r="F82" s="662"/>
      <c r="G82" s="692"/>
      <c r="H82" s="670"/>
      <c r="J82" s="533"/>
      <c r="K82" s="537"/>
    </row>
    <row r="83" spans="1:12" s="446" customFormat="1" ht="27.6" customHeight="1">
      <c r="A83" s="711"/>
      <c r="B83" s="670"/>
      <c r="C83" s="662"/>
      <c r="D83" s="594" t="s">
        <v>982</v>
      </c>
      <c r="E83" s="662"/>
      <c r="F83" s="662"/>
      <c r="G83" s="692"/>
      <c r="H83" s="670"/>
      <c r="J83" s="533"/>
      <c r="K83" s="537"/>
    </row>
    <row r="84" spans="1:12" s="446" customFormat="1" ht="18" customHeight="1">
      <c r="A84" s="711"/>
      <c r="B84" s="670"/>
      <c r="C84" s="662"/>
      <c r="D84" s="594" t="s">
        <v>89</v>
      </c>
      <c r="E84" s="662"/>
      <c r="F84" s="662"/>
      <c r="G84" s="692"/>
      <c r="H84" s="670"/>
      <c r="J84" s="533"/>
      <c r="K84" s="537"/>
    </row>
    <row r="85" spans="1:12" s="446" customFormat="1" ht="25.5" customHeight="1">
      <c r="A85" s="666" t="s">
        <v>160</v>
      </c>
      <c r="B85" s="651" t="s">
        <v>870</v>
      </c>
      <c r="C85" s="652" t="s">
        <v>25</v>
      </c>
      <c r="D85" s="594" t="s">
        <v>96</v>
      </c>
      <c r="E85" s="652" t="s">
        <v>29</v>
      </c>
      <c r="F85" s="652" t="s">
        <v>29</v>
      </c>
      <c r="G85" s="681" t="s">
        <v>807</v>
      </c>
      <c r="H85" s="651"/>
    </row>
    <row r="86" spans="1:12" s="446" customFormat="1" ht="27.75" customHeight="1">
      <c r="A86" s="666"/>
      <c r="B86" s="651"/>
      <c r="C86" s="652"/>
      <c r="D86" s="594" t="s">
        <v>25</v>
      </c>
      <c r="E86" s="652"/>
      <c r="F86" s="652"/>
      <c r="G86" s="682"/>
      <c r="H86" s="651"/>
    </row>
    <row r="87" spans="1:12" s="446" customFormat="1" ht="24" customHeight="1">
      <c r="A87" s="666"/>
      <c r="B87" s="651"/>
      <c r="C87" s="652"/>
      <c r="D87" s="594" t="s">
        <v>89</v>
      </c>
      <c r="E87" s="652"/>
      <c r="F87" s="652"/>
      <c r="G87" s="682"/>
      <c r="H87" s="651"/>
    </row>
    <row r="88" spans="1:12" s="446" customFormat="1" ht="121.5" customHeight="1">
      <c r="A88" s="574" t="s">
        <v>852</v>
      </c>
      <c r="B88" s="567" t="s">
        <v>841</v>
      </c>
      <c r="C88" s="570" t="s">
        <v>25</v>
      </c>
      <c r="D88" s="594"/>
      <c r="E88" s="593" t="s">
        <v>25</v>
      </c>
      <c r="F88" s="593" t="s">
        <v>25</v>
      </c>
      <c r="G88" s="568" t="s">
        <v>814</v>
      </c>
      <c r="H88" s="572" t="s">
        <v>1092</v>
      </c>
    </row>
    <row r="89" spans="1:12" s="446" customFormat="1" ht="25.5">
      <c r="A89" s="574" t="s">
        <v>1099</v>
      </c>
      <c r="B89" s="572" t="s">
        <v>872</v>
      </c>
      <c r="C89" s="570" t="s">
        <v>25</v>
      </c>
      <c r="D89" s="594"/>
      <c r="E89" s="593" t="s">
        <v>29</v>
      </c>
      <c r="F89" s="593" t="s">
        <v>29</v>
      </c>
      <c r="G89" s="568" t="s">
        <v>838</v>
      </c>
      <c r="H89" s="572" t="s">
        <v>1092</v>
      </c>
    </row>
    <row r="90" spans="1:12" s="446" customFormat="1" ht="69.75" customHeight="1">
      <c r="A90" s="574" t="s">
        <v>1142</v>
      </c>
      <c r="B90" s="567" t="s">
        <v>842</v>
      </c>
      <c r="C90" s="570" t="s">
        <v>25</v>
      </c>
      <c r="D90" s="594"/>
      <c r="E90" s="593" t="s">
        <v>29</v>
      </c>
      <c r="F90" s="593" t="s">
        <v>29</v>
      </c>
      <c r="G90" s="568" t="s">
        <v>873</v>
      </c>
      <c r="H90" s="572" t="s">
        <v>1092</v>
      </c>
    </row>
    <row r="91" spans="1:12" s="446" customFormat="1">
      <c r="A91" s="666" t="s">
        <v>1143</v>
      </c>
      <c r="B91" s="703" t="s">
        <v>874</v>
      </c>
      <c r="C91" s="652" t="s">
        <v>25</v>
      </c>
      <c r="D91" s="594" t="s">
        <v>96</v>
      </c>
      <c r="E91" s="652" t="s">
        <v>29</v>
      </c>
      <c r="F91" s="652" t="s">
        <v>29</v>
      </c>
      <c r="G91" s="681" t="s">
        <v>807</v>
      </c>
      <c r="H91" s="651" t="s">
        <v>1092</v>
      </c>
    </row>
    <row r="92" spans="1:12" s="446" customFormat="1">
      <c r="A92" s="666"/>
      <c r="B92" s="703"/>
      <c r="C92" s="652"/>
      <c r="D92" s="594" t="s">
        <v>25</v>
      </c>
      <c r="E92" s="652"/>
      <c r="F92" s="652"/>
      <c r="G92" s="682"/>
      <c r="H92" s="651"/>
    </row>
    <row r="93" spans="1:12" s="446" customFormat="1">
      <c r="A93" s="666"/>
      <c r="B93" s="703"/>
      <c r="C93" s="652"/>
      <c r="D93" s="594" t="s">
        <v>89</v>
      </c>
      <c r="E93" s="652"/>
      <c r="F93" s="652"/>
      <c r="G93" s="682"/>
      <c r="H93" s="651"/>
    </row>
    <row r="94" spans="1:12" s="446" customFormat="1">
      <c r="A94" s="666" t="s">
        <v>161</v>
      </c>
      <c r="B94" s="651" t="s">
        <v>901</v>
      </c>
      <c r="C94" s="652" t="s">
        <v>25</v>
      </c>
      <c r="D94" s="572" t="s">
        <v>89</v>
      </c>
      <c r="E94" s="652" t="s">
        <v>29</v>
      </c>
      <c r="F94" s="652" t="s">
        <v>29</v>
      </c>
      <c r="G94" s="677" t="s">
        <v>808</v>
      </c>
      <c r="H94" s="654"/>
    </row>
    <row r="95" spans="1:12" s="446" customFormat="1" ht="18" customHeight="1">
      <c r="A95" s="666"/>
      <c r="B95" s="651"/>
      <c r="C95" s="652"/>
      <c r="D95" s="572" t="s">
        <v>876</v>
      </c>
      <c r="E95" s="652"/>
      <c r="F95" s="652"/>
      <c r="G95" s="677"/>
      <c r="H95" s="654"/>
    </row>
    <row r="96" spans="1:12" s="446" customFormat="1">
      <c r="A96" s="666"/>
      <c r="B96" s="651"/>
      <c r="C96" s="652"/>
      <c r="D96" s="572" t="s">
        <v>877</v>
      </c>
      <c r="E96" s="652"/>
      <c r="F96" s="652"/>
      <c r="G96" s="677"/>
      <c r="H96" s="654"/>
    </row>
    <row r="97" spans="1:12" s="446" customFormat="1">
      <c r="A97" s="666"/>
      <c r="B97" s="651"/>
      <c r="C97" s="652"/>
      <c r="D97" s="572" t="s">
        <v>856</v>
      </c>
      <c r="E97" s="652"/>
      <c r="F97" s="652"/>
      <c r="G97" s="677"/>
      <c r="H97" s="654"/>
    </row>
    <row r="98" spans="1:12" s="446" customFormat="1" ht="22.5" customHeight="1">
      <c r="A98" s="666" t="s">
        <v>162</v>
      </c>
      <c r="B98" s="651" t="s">
        <v>843</v>
      </c>
      <c r="C98" s="652" t="s">
        <v>25</v>
      </c>
      <c r="D98" s="572" t="s">
        <v>29</v>
      </c>
      <c r="E98" s="652" t="s">
        <v>29</v>
      </c>
      <c r="F98" s="652" t="s">
        <v>29</v>
      </c>
      <c r="G98" s="700" t="s">
        <v>894</v>
      </c>
      <c r="H98" s="651"/>
    </row>
    <row r="99" spans="1:12" s="446" customFormat="1">
      <c r="A99" s="666"/>
      <c r="B99" s="651"/>
      <c r="C99" s="652"/>
      <c r="D99" s="572" t="s">
        <v>25</v>
      </c>
      <c r="E99" s="652"/>
      <c r="F99" s="652"/>
      <c r="G99" s="654"/>
      <c r="H99" s="651" t="s">
        <v>790</v>
      </c>
    </row>
    <row r="100" spans="1:12" s="446" customFormat="1">
      <c r="A100" s="666"/>
      <c r="B100" s="651"/>
      <c r="C100" s="652"/>
      <c r="D100" s="572" t="s">
        <v>89</v>
      </c>
      <c r="E100" s="652"/>
      <c r="F100" s="652"/>
      <c r="G100" s="654"/>
      <c r="H100" s="651"/>
    </row>
    <row r="101" spans="1:12" ht="15" customHeight="1">
      <c r="A101" s="655" t="s">
        <v>163</v>
      </c>
      <c r="B101" s="668" t="s">
        <v>844</v>
      </c>
      <c r="C101" s="661" t="s">
        <v>25</v>
      </c>
      <c r="D101" s="572" t="s">
        <v>29</v>
      </c>
      <c r="E101" s="661" t="s">
        <v>29</v>
      </c>
      <c r="F101" s="661" t="s">
        <v>29</v>
      </c>
      <c r="G101" s="671" t="s">
        <v>894</v>
      </c>
      <c r="H101" s="675"/>
      <c r="I101" s="447"/>
      <c r="J101" s="447"/>
      <c r="K101" s="447"/>
    </row>
    <row r="102" spans="1:12">
      <c r="A102" s="656"/>
      <c r="B102" s="670"/>
      <c r="C102" s="662"/>
      <c r="D102" s="572" t="s">
        <v>25</v>
      </c>
      <c r="E102" s="662"/>
      <c r="F102" s="662"/>
      <c r="G102" s="672"/>
      <c r="H102" s="676"/>
      <c r="I102" s="447"/>
      <c r="J102" s="447"/>
      <c r="K102" s="447"/>
    </row>
    <row r="103" spans="1:12">
      <c r="A103" s="657"/>
      <c r="B103" s="688"/>
      <c r="C103" s="663"/>
      <c r="D103" s="572" t="s">
        <v>89</v>
      </c>
      <c r="E103" s="663"/>
      <c r="F103" s="663"/>
      <c r="G103" s="715"/>
      <c r="H103" s="694"/>
      <c r="I103" s="447"/>
      <c r="J103" s="447"/>
      <c r="K103" s="447"/>
    </row>
    <row r="104" spans="1:12" ht="15" customHeight="1">
      <c r="A104" s="661">
        <v>17</v>
      </c>
      <c r="B104" s="668" t="s">
        <v>1204</v>
      </c>
      <c r="C104" s="661" t="s">
        <v>25</v>
      </c>
      <c r="D104" s="599" t="s">
        <v>1205</v>
      </c>
      <c r="E104" s="661" t="s">
        <v>29</v>
      </c>
      <c r="F104" s="661" t="s">
        <v>29</v>
      </c>
      <c r="G104" s="691" t="s">
        <v>1208</v>
      </c>
      <c r="H104" s="746"/>
      <c r="I104" s="447"/>
      <c r="J104" s="447"/>
      <c r="K104" s="447"/>
    </row>
    <row r="105" spans="1:12" ht="21" customHeight="1">
      <c r="A105" s="662"/>
      <c r="B105" s="670"/>
      <c r="C105" s="662"/>
      <c r="D105" s="599" t="s">
        <v>1206</v>
      </c>
      <c r="E105" s="662"/>
      <c r="F105" s="662"/>
      <c r="G105" s="692"/>
      <c r="H105" s="747"/>
      <c r="I105" s="447"/>
      <c r="J105" s="447"/>
      <c r="K105" s="447"/>
    </row>
    <row r="106" spans="1:12" s="446" customFormat="1" ht="39" customHeight="1">
      <c r="A106" s="663"/>
      <c r="B106" s="688"/>
      <c r="C106" s="663"/>
      <c r="D106" s="599" t="s">
        <v>1207</v>
      </c>
      <c r="E106" s="663"/>
      <c r="F106" s="663"/>
      <c r="G106" s="693"/>
      <c r="H106" s="748"/>
      <c r="I106" s="447"/>
    </row>
    <row r="107" spans="1:12" s="446" customFormat="1" ht="112.5" customHeight="1">
      <c r="A107" s="575" t="s">
        <v>895</v>
      </c>
      <c r="B107" s="598" t="s">
        <v>1209</v>
      </c>
      <c r="C107" s="597" t="s">
        <v>29</v>
      </c>
      <c r="D107" s="600" t="s">
        <v>1210</v>
      </c>
      <c r="E107" s="570" t="s">
        <v>29</v>
      </c>
      <c r="F107" s="570" t="s">
        <v>29</v>
      </c>
      <c r="G107" s="601" t="s">
        <v>809</v>
      </c>
      <c r="H107" s="577" t="s">
        <v>911</v>
      </c>
      <c r="I107" s="447"/>
    </row>
    <row r="108" spans="1:12" s="446" customFormat="1" ht="34.5" customHeight="1">
      <c r="A108" s="575" t="s">
        <v>1196</v>
      </c>
      <c r="B108" s="572" t="s">
        <v>823</v>
      </c>
      <c r="C108" s="570" t="s">
        <v>29</v>
      </c>
      <c r="D108" s="570"/>
      <c r="E108" s="570" t="s">
        <v>29</v>
      </c>
      <c r="F108" s="570" t="s">
        <v>29</v>
      </c>
      <c r="G108" s="568" t="s">
        <v>813</v>
      </c>
      <c r="H108" s="572" t="s">
        <v>911</v>
      </c>
      <c r="I108" s="447"/>
    </row>
    <row r="109" spans="1:12" s="446" customFormat="1" ht="30" customHeight="1">
      <c r="A109" s="710">
        <v>18</v>
      </c>
      <c r="B109" s="668" t="s">
        <v>999</v>
      </c>
      <c r="C109" s="661" t="s">
        <v>25</v>
      </c>
      <c r="D109" s="572" t="s">
        <v>1000</v>
      </c>
      <c r="E109" s="661" t="s">
        <v>29</v>
      </c>
      <c r="F109" s="661" t="s">
        <v>29</v>
      </c>
      <c r="G109" s="691" t="s">
        <v>808</v>
      </c>
      <c r="H109" s="675"/>
      <c r="I109" s="539"/>
      <c r="J109" s="447"/>
      <c r="K109" s="447"/>
      <c r="L109" s="447"/>
    </row>
    <row r="110" spans="1:12" s="446" customFormat="1" ht="30.75" customHeight="1">
      <c r="A110" s="711"/>
      <c r="B110" s="670"/>
      <c r="C110" s="662"/>
      <c r="D110" s="572" t="s">
        <v>1001</v>
      </c>
      <c r="E110" s="662"/>
      <c r="F110" s="662"/>
      <c r="G110" s="692"/>
      <c r="H110" s="676"/>
      <c r="I110" s="539"/>
      <c r="J110" s="447"/>
      <c r="K110" s="447"/>
      <c r="L110" s="447"/>
    </row>
    <row r="111" spans="1:12" s="446" customFormat="1" ht="29.25" customHeight="1">
      <c r="A111" s="711"/>
      <c r="B111" s="670"/>
      <c r="C111" s="662"/>
      <c r="D111" s="572" t="s">
        <v>1002</v>
      </c>
      <c r="E111" s="662"/>
      <c r="F111" s="662"/>
      <c r="G111" s="692"/>
      <c r="H111" s="676"/>
      <c r="I111" s="451"/>
      <c r="J111" s="447"/>
      <c r="K111" s="447"/>
      <c r="L111" s="447"/>
    </row>
    <row r="112" spans="1:12" s="446" customFormat="1" ht="18" customHeight="1">
      <c r="A112" s="711"/>
      <c r="B112" s="670"/>
      <c r="C112" s="662"/>
      <c r="D112" s="572" t="s">
        <v>1003</v>
      </c>
      <c r="E112" s="662"/>
      <c r="F112" s="662"/>
      <c r="G112" s="692"/>
      <c r="H112" s="676"/>
      <c r="I112" s="451"/>
      <c r="J112" s="447"/>
      <c r="K112" s="447"/>
      <c r="L112" s="447"/>
    </row>
    <row r="113" spans="1:12" s="446" customFormat="1" ht="18" customHeight="1">
      <c r="A113" s="711"/>
      <c r="B113" s="670"/>
      <c r="C113" s="662"/>
      <c r="D113" s="572" t="s">
        <v>1004</v>
      </c>
      <c r="E113" s="662"/>
      <c r="F113" s="662"/>
      <c r="G113" s="692"/>
      <c r="H113" s="676"/>
      <c r="I113" s="451"/>
      <c r="J113" s="447"/>
      <c r="K113" s="447"/>
      <c r="L113" s="447"/>
    </row>
    <row r="114" spans="1:12" ht="30.75" customHeight="1">
      <c r="A114" s="712"/>
      <c r="B114" s="688"/>
      <c r="C114" s="663"/>
      <c r="D114" s="572" t="s">
        <v>89</v>
      </c>
      <c r="E114" s="663"/>
      <c r="F114" s="663"/>
      <c r="G114" s="693"/>
      <c r="H114" s="694"/>
      <c r="I114" s="447"/>
      <c r="J114" s="447"/>
      <c r="K114" s="447"/>
    </row>
    <row r="115" spans="1:12" ht="30.75" customHeight="1">
      <c r="A115" s="729" t="s">
        <v>51</v>
      </c>
      <c r="B115" s="668" t="s">
        <v>1005</v>
      </c>
      <c r="C115" s="652" t="s">
        <v>25</v>
      </c>
      <c r="D115" s="572" t="s">
        <v>29</v>
      </c>
      <c r="E115" s="661" t="s">
        <v>29</v>
      </c>
      <c r="F115" s="661" t="s">
        <v>29</v>
      </c>
      <c r="G115" s="691" t="s">
        <v>799</v>
      </c>
      <c r="H115" s="668" t="s">
        <v>1006</v>
      </c>
      <c r="I115" s="447"/>
      <c r="J115" s="447"/>
      <c r="K115" s="447"/>
    </row>
    <row r="116" spans="1:12" ht="35.25" customHeight="1">
      <c r="A116" s="729"/>
      <c r="B116" s="670"/>
      <c r="C116" s="652"/>
      <c r="D116" s="572" t="s">
        <v>25</v>
      </c>
      <c r="E116" s="662"/>
      <c r="F116" s="662"/>
      <c r="G116" s="692"/>
      <c r="H116" s="670"/>
      <c r="I116" s="447"/>
      <c r="J116" s="447"/>
      <c r="K116" s="447"/>
    </row>
    <row r="117" spans="1:12" s="446" customFormat="1" ht="31.5" customHeight="1">
      <c r="A117" s="655" t="s">
        <v>169</v>
      </c>
      <c r="B117" s="668" t="s">
        <v>845</v>
      </c>
      <c r="C117" s="661" t="s">
        <v>25</v>
      </c>
      <c r="D117" s="572" t="s">
        <v>164</v>
      </c>
      <c r="E117" s="661" t="s">
        <v>29</v>
      </c>
      <c r="F117" s="661" t="s">
        <v>29</v>
      </c>
      <c r="G117" s="695" t="s">
        <v>797</v>
      </c>
      <c r="H117" s="668"/>
    </row>
    <row r="118" spans="1:12" s="446" customFormat="1" ht="25.5">
      <c r="A118" s="656"/>
      <c r="B118" s="670"/>
      <c r="C118" s="662"/>
      <c r="D118" s="572" t="s">
        <v>165</v>
      </c>
      <c r="E118" s="662"/>
      <c r="F118" s="662"/>
      <c r="G118" s="696"/>
      <c r="H118" s="670"/>
    </row>
    <row r="119" spans="1:12" s="446" customFormat="1" ht="25.5">
      <c r="A119" s="656"/>
      <c r="B119" s="670"/>
      <c r="C119" s="662"/>
      <c r="D119" s="572" t="s">
        <v>166</v>
      </c>
      <c r="E119" s="662"/>
      <c r="F119" s="662"/>
      <c r="G119" s="696"/>
      <c r="H119" s="670"/>
    </row>
    <row r="120" spans="1:12" s="446" customFormat="1" ht="25.5">
      <c r="A120" s="656"/>
      <c r="B120" s="670"/>
      <c r="C120" s="662"/>
      <c r="D120" s="572" t="s">
        <v>167</v>
      </c>
      <c r="E120" s="662"/>
      <c r="F120" s="662"/>
      <c r="G120" s="696"/>
      <c r="H120" s="670"/>
    </row>
    <row r="121" spans="1:12" s="446" customFormat="1" ht="54.75" customHeight="1">
      <c r="A121" s="656"/>
      <c r="B121" s="670"/>
      <c r="C121" s="662"/>
      <c r="D121" s="572" t="s">
        <v>168</v>
      </c>
      <c r="E121" s="662"/>
      <c r="F121" s="662"/>
      <c r="G121" s="696"/>
      <c r="H121" s="670"/>
    </row>
    <row r="122" spans="1:12" s="446" customFormat="1" ht="15" customHeight="1">
      <c r="A122" s="657"/>
      <c r="B122" s="688"/>
      <c r="C122" s="663"/>
      <c r="D122" s="572" t="s">
        <v>89</v>
      </c>
      <c r="E122" s="663"/>
      <c r="F122" s="663"/>
      <c r="G122" s="697"/>
      <c r="H122" s="688"/>
    </row>
    <row r="123" spans="1:12" s="446" customFormat="1">
      <c r="A123" s="666" t="s">
        <v>170</v>
      </c>
      <c r="B123" s="690" t="s">
        <v>1094</v>
      </c>
      <c r="C123" s="652" t="s">
        <v>25</v>
      </c>
      <c r="D123" s="567" t="s">
        <v>29</v>
      </c>
      <c r="E123" s="652" t="s">
        <v>29</v>
      </c>
      <c r="F123" s="652" t="s">
        <v>29</v>
      </c>
      <c r="G123" s="689" t="s">
        <v>807</v>
      </c>
      <c r="H123" s="651"/>
    </row>
    <row r="124" spans="1:12" s="446" customFormat="1" ht="22.5" customHeight="1">
      <c r="A124" s="666"/>
      <c r="B124" s="690"/>
      <c r="C124" s="652"/>
      <c r="D124" s="567" t="s">
        <v>25</v>
      </c>
      <c r="E124" s="652"/>
      <c r="F124" s="652"/>
      <c r="G124" s="690"/>
      <c r="H124" s="651"/>
    </row>
    <row r="125" spans="1:12" s="446" customFormat="1" ht="22.5" customHeight="1">
      <c r="A125" s="666"/>
      <c r="B125" s="690"/>
      <c r="C125" s="652"/>
      <c r="D125" s="567" t="s">
        <v>89</v>
      </c>
      <c r="E125" s="652"/>
      <c r="F125" s="652"/>
      <c r="G125" s="690"/>
      <c r="H125" s="651"/>
    </row>
    <row r="126" spans="1:12" s="446" customFormat="1" ht="21" customHeight="1">
      <c r="A126" s="655" t="s">
        <v>171</v>
      </c>
      <c r="B126" s="658" t="s">
        <v>1095</v>
      </c>
      <c r="C126" s="661" t="s">
        <v>25</v>
      </c>
      <c r="D126" s="572" t="s">
        <v>96</v>
      </c>
      <c r="E126" s="661" t="s">
        <v>29</v>
      </c>
      <c r="F126" s="661" t="s">
        <v>29</v>
      </c>
      <c r="G126" s="691" t="s">
        <v>807</v>
      </c>
      <c r="H126" s="675"/>
    </row>
    <row r="127" spans="1:12" s="446" customFormat="1" ht="18" customHeight="1">
      <c r="A127" s="656"/>
      <c r="B127" s="659"/>
      <c r="C127" s="662"/>
      <c r="D127" s="572" t="s">
        <v>25</v>
      </c>
      <c r="E127" s="662"/>
      <c r="F127" s="662"/>
      <c r="G127" s="692"/>
      <c r="H127" s="676"/>
    </row>
    <row r="128" spans="1:12" s="446" customFormat="1" ht="19.5" customHeight="1">
      <c r="A128" s="657"/>
      <c r="B128" s="660"/>
      <c r="C128" s="663"/>
      <c r="D128" s="572" t="s">
        <v>89</v>
      </c>
      <c r="E128" s="663"/>
      <c r="F128" s="663"/>
      <c r="G128" s="693"/>
      <c r="H128" s="694"/>
    </row>
    <row r="129" spans="1:11" ht="23.25" customHeight="1">
      <c r="A129" s="574"/>
      <c r="B129" s="540" t="s">
        <v>832</v>
      </c>
      <c r="C129" s="541"/>
      <c r="D129" s="500"/>
      <c r="E129" s="570"/>
      <c r="F129" s="570"/>
      <c r="G129" s="591"/>
      <c r="H129" s="579"/>
      <c r="I129" s="447"/>
      <c r="J129" s="447"/>
      <c r="K129" s="447"/>
    </row>
    <row r="130" spans="1:11" ht="14.25" customHeight="1">
      <c r="A130" s="727" t="s">
        <v>836</v>
      </c>
      <c r="B130" s="651" t="s">
        <v>898</v>
      </c>
      <c r="C130" s="652" t="s">
        <v>25</v>
      </c>
      <c r="D130" s="572" t="s">
        <v>29</v>
      </c>
      <c r="E130" s="652" t="s">
        <v>29</v>
      </c>
      <c r="F130" s="652" t="s">
        <v>29</v>
      </c>
      <c r="G130" s="722" t="s">
        <v>807</v>
      </c>
      <c r="H130" s="651"/>
      <c r="I130" s="447"/>
      <c r="J130" s="447"/>
      <c r="K130" s="447"/>
    </row>
    <row r="131" spans="1:11" ht="14.25" customHeight="1">
      <c r="A131" s="727"/>
      <c r="B131" s="651"/>
      <c r="C131" s="652"/>
      <c r="D131" s="572" t="s">
        <v>25</v>
      </c>
      <c r="E131" s="652"/>
      <c r="F131" s="652"/>
      <c r="G131" s="722"/>
      <c r="H131" s="651"/>
      <c r="I131" s="447"/>
      <c r="J131" s="447"/>
      <c r="K131" s="447"/>
    </row>
    <row r="132" spans="1:11" ht="20.25" customHeight="1">
      <c r="A132" s="728"/>
      <c r="B132" s="651"/>
      <c r="C132" s="652"/>
      <c r="D132" s="572" t="s">
        <v>89</v>
      </c>
      <c r="E132" s="652"/>
      <c r="F132" s="652"/>
      <c r="G132" s="722"/>
      <c r="H132" s="651"/>
      <c r="I132" s="447"/>
      <c r="J132" s="447"/>
      <c r="K132" s="447"/>
    </row>
    <row r="133" spans="1:11" s="446" customFormat="1" ht="38.25">
      <c r="A133" s="575" t="s">
        <v>914</v>
      </c>
      <c r="B133" s="567" t="s">
        <v>896</v>
      </c>
      <c r="C133" s="570" t="s">
        <v>29</v>
      </c>
      <c r="D133" s="572"/>
      <c r="E133" s="570" t="s">
        <v>29</v>
      </c>
      <c r="F133" s="570" t="s">
        <v>29</v>
      </c>
      <c r="G133" s="565" t="s">
        <v>897</v>
      </c>
      <c r="H133" s="572" t="s">
        <v>1088</v>
      </c>
    </row>
    <row r="134" spans="1:11" s="446" customFormat="1" ht="14.45" customHeight="1">
      <c r="A134" s="716" t="s">
        <v>837</v>
      </c>
      <c r="B134" s="724" t="s">
        <v>1097</v>
      </c>
      <c r="C134" s="719" t="s">
        <v>25</v>
      </c>
      <c r="D134" s="572" t="s">
        <v>29</v>
      </c>
      <c r="E134" s="719" t="s">
        <v>29</v>
      </c>
      <c r="F134" s="719" t="s">
        <v>29</v>
      </c>
      <c r="G134" s="723" t="s">
        <v>799</v>
      </c>
      <c r="H134" s="724"/>
    </row>
    <row r="135" spans="1:11" ht="18" customHeight="1">
      <c r="A135" s="717"/>
      <c r="B135" s="725"/>
      <c r="C135" s="720"/>
      <c r="D135" s="572" t="s">
        <v>25</v>
      </c>
      <c r="E135" s="720"/>
      <c r="F135" s="720"/>
      <c r="G135" s="698"/>
      <c r="H135" s="725"/>
      <c r="I135" s="447"/>
      <c r="J135" s="447"/>
      <c r="K135" s="447"/>
    </row>
    <row r="136" spans="1:11" ht="17.25" customHeight="1">
      <c r="A136" s="718"/>
      <c r="B136" s="726"/>
      <c r="C136" s="721"/>
      <c r="D136" s="572" t="s">
        <v>89</v>
      </c>
      <c r="E136" s="721"/>
      <c r="F136" s="721"/>
      <c r="G136" s="699"/>
      <c r="H136" s="726"/>
      <c r="I136" s="447"/>
      <c r="J136" s="447"/>
      <c r="K136" s="447"/>
    </row>
    <row r="137" spans="1:11" ht="45.75" customHeight="1">
      <c r="A137" s="575" t="s">
        <v>853</v>
      </c>
      <c r="B137" s="542" t="s">
        <v>822</v>
      </c>
      <c r="C137" s="543" t="s">
        <v>29</v>
      </c>
      <c r="D137" s="572"/>
      <c r="E137" s="570" t="s">
        <v>29</v>
      </c>
      <c r="F137" s="570" t="s">
        <v>29</v>
      </c>
      <c r="G137" s="565" t="s">
        <v>897</v>
      </c>
      <c r="H137" s="579" t="s">
        <v>1093</v>
      </c>
      <c r="I137" s="447"/>
      <c r="J137" s="447"/>
      <c r="K137" s="447"/>
    </row>
    <row r="138" spans="1:11" ht="14.45" customHeight="1"/>
    <row r="139" spans="1:11">
      <c r="B139" s="533" t="s">
        <v>92</v>
      </c>
      <c r="C139" s="533"/>
      <c r="D139" s="447"/>
      <c r="E139" s="627"/>
      <c r="F139" s="627"/>
      <c r="G139" s="622"/>
      <c r="H139" s="623"/>
      <c r="I139" s="623"/>
      <c r="J139" s="623"/>
      <c r="K139" s="623"/>
    </row>
    <row r="140" spans="1:11">
      <c r="B140" s="701" t="s">
        <v>899</v>
      </c>
      <c r="C140" s="701"/>
      <c r="D140" s="702"/>
      <c r="E140" s="627"/>
      <c r="F140" s="627"/>
      <c r="G140" s="622"/>
      <c r="H140" s="623"/>
      <c r="I140" s="623"/>
      <c r="J140" s="623"/>
      <c r="K140" s="623"/>
    </row>
    <row r="141" spans="1:11" ht="14.45" customHeight="1">
      <c r="B141" s="701" t="s">
        <v>871</v>
      </c>
      <c r="C141" s="701"/>
      <c r="D141" s="702"/>
      <c r="E141" s="627"/>
      <c r="F141" s="627"/>
      <c r="G141" s="622"/>
      <c r="H141" s="623"/>
      <c r="I141" s="623"/>
      <c r="J141" s="623"/>
      <c r="K141" s="623"/>
    </row>
    <row r="142" spans="1:11">
      <c r="D142" s="533"/>
      <c r="E142" s="533"/>
      <c r="F142" s="533"/>
    </row>
    <row r="143" spans="1:11">
      <c r="D143" s="533"/>
      <c r="E143" s="533"/>
      <c r="F143" s="533"/>
    </row>
    <row r="144" spans="1:11">
      <c r="D144" s="533"/>
      <c r="E144" s="533"/>
      <c r="F144" s="533"/>
    </row>
    <row r="145" spans="4:6">
      <c r="D145" s="533"/>
      <c r="E145" s="533"/>
      <c r="F145" s="533"/>
    </row>
    <row r="146" spans="4:6">
      <c r="D146" s="533"/>
      <c r="E146" s="533"/>
      <c r="F146" s="533"/>
    </row>
    <row r="147" spans="4:6">
      <c r="D147" s="447"/>
      <c r="E147" s="627"/>
      <c r="F147" s="627"/>
    </row>
    <row r="148" spans="4:6">
      <c r="D148" s="447"/>
      <c r="E148" s="627"/>
      <c r="F148" s="627"/>
    </row>
    <row r="149" spans="4:6">
      <c r="D149" s="447"/>
      <c r="E149" s="627"/>
      <c r="F149" s="627"/>
    </row>
  </sheetData>
  <protectedRanges>
    <protectedRange algorithmName="SHA-512" hashValue="Scms8NYF2gl/5iz8r1jBy69Blb6K7gcyAk8k0YjnqqQrsu9YV3YLmeETUgQKbQg0T2Z+GqSbHCrQoCZBTLbhmA==" saltValue="E3BmU6iHSLz/3jiWxrReug==" spinCount="100000" sqref="B3" name="Диапазон1"/>
    <protectedRange algorithmName="SHA-512" hashValue="Scms8NYF2gl/5iz8r1jBy69Blb6K7gcyAk8k0YjnqqQrsu9YV3YLmeETUgQKbQg0T2Z+GqSbHCrQoCZBTLbhmA==" saltValue="E3BmU6iHSLz/3jiWxrReug==" spinCount="100000" sqref="G17:G18 G19 G23:G25 G120:G122" name="Диапазон1_1"/>
    <protectedRange algorithmName="SHA-512" hashValue="Scms8NYF2gl/5iz8r1jBy69Blb6K7gcyAk8k0YjnqqQrsu9YV3YLmeETUgQKbQg0T2Z+GqSbHCrQoCZBTLbhmA==" saltValue="E3BmU6iHSLz/3jiWxrReug==" spinCount="100000" sqref="G123:G124 G98:G99" name="Диапазон1_3"/>
    <protectedRange algorithmName="SHA-512" hashValue="Scms8NYF2gl/5iz8r1jBy69Blb6K7gcyAk8k0YjnqqQrsu9YV3YLmeETUgQKbQg0T2Z+GqSbHCrQoCZBTLbhmA==" saltValue="E3BmU6iHSLz/3jiWxrReug==" spinCount="100000" sqref="H117 D49:F53 G49:H53" name="Диапазон1_4"/>
    <protectedRange algorithmName="SHA-512" hashValue="Scms8NYF2gl/5iz8r1jBy69Blb6K7gcyAk8k0YjnqqQrsu9YV3YLmeETUgQKbQg0T2Z+GqSbHCrQoCZBTLbhmA==" saltValue="E3BmU6iHSLz/3jiWxrReug==" spinCount="100000" sqref="D3" name="Диапазон1_2"/>
    <protectedRange algorithmName="SHA-512" hashValue="Scms8NYF2gl/5iz8r1jBy69Blb6K7gcyAk8k0YjnqqQrsu9YV3YLmeETUgQKbQg0T2Z+GqSbHCrQoCZBTLbhmA==" saltValue="E3BmU6iHSLz/3jiWxrReug==" spinCount="100000" sqref="E3" name="Диапазон1_3_1"/>
    <protectedRange algorithmName="SHA-512" hashValue="Scms8NYF2gl/5iz8r1jBy69Blb6K7gcyAk8k0YjnqqQrsu9YV3YLmeETUgQKbQg0T2Z+GqSbHCrQoCZBTLbhmA==" saltValue="E3BmU6iHSLz/3jiWxrReug==" spinCount="100000" sqref="F3" name="Диапазон1_2_1"/>
    <protectedRange algorithmName="SHA-512" hashValue="Scms8NYF2gl/5iz8r1jBy69Blb6K7gcyAk8k0YjnqqQrsu9YV3YLmeETUgQKbQg0T2Z+GqSbHCrQoCZBTLbhmA==" saltValue="E3BmU6iHSLz/3jiWxrReug==" spinCount="100000" sqref="H130:H132" name="Диапазон1_2_3"/>
    <protectedRange algorithmName="SHA-512" hashValue="Scms8NYF2gl/5iz8r1jBy69Blb6K7gcyAk8k0YjnqqQrsu9YV3YLmeETUgQKbQg0T2Z+GqSbHCrQoCZBTLbhmA==" saltValue="E3BmU6iHSLz/3jiWxrReug==" spinCount="100000" sqref="D73:D78" name="Диапазон1_7"/>
    <protectedRange algorithmName="SHA-512" hashValue="Scms8NYF2gl/5iz8r1jBy69Blb6K7gcyAk8k0YjnqqQrsu9YV3YLmeETUgQKbQg0T2Z+GqSbHCrQoCZBTLbhmA==" saltValue="E3BmU6iHSLz/3jiWxrReug==" spinCount="100000" sqref="K76" name="Диапазон1_2_1_1"/>
    <protectedRange algorithmName="SHA-512" hashValue="Scms8NYF2gl/5iz8r1jBy69Blb6K7gcyAk8k0YjnqqQrsu9YV3YLmeETUgQKbQg0T2Z+GqSbHCrQoCZBTLbhmA==" saltValue="E3BmU6iHSLz/3jiWxrReug==" spinCount="100000" sqref="D79:D84" name="Диапазон1_8"/>
    <protectedRange algorithmName="SHA-512" hashValue="Scms8NYF2gl/5iz8r1jBy69Blb6K7gcyAk8k0YjnqqQrsu9YV3YLmeETUgQKbQg0T2Z+GqSbHCrQoCZBTLbhmA==" saltValue="E3BmU6iHSLz/3jiWxrReug==" spinCount="100000" sqref="K82:K84" name="Диапазон1_2_1_2"/>
    <protectedRange algorithmName="SHA-512" hashValue="Scms8NYF2gl/5iz8r1jBy69Blb6K7gcyAk8k0YjnqqQrsu9YV3YLmeETUgQKbQg0T2Z+GqSbHCrQoCZBTLbhmA==" saltValue="E3BmU6iHSLz/3jiWxrReug==" spinCount="100000" sqref="D57 D59:D62" name="Диапазон1_10"/>
    <protectedRange algorithmName="SHA-512" hashValue="Scms8NYF2gl/5iz8r1jBy69Blb6K7gcyAk8k0YjnqqQrsu9YV3YLmeETUgQKbQg0T2Z+GqSbHCrQoCZBTLbhmA==" saltValue="E3BmU6iHSLz/3jiWxrReug==" spinCount="100000" sqref="I66:I67" name="Диапазон1_2_1_3"/>
    <protectedRange algorithmName="SHA-512" hashValue="Scms8NYF2gl/5iz8r1jBy69Blb6K7gcyAk8k0YjnqqQrsu9YV3YLmeETUgQKbQg0T2Z+GqSbHCrQoCZBTLbhmA==" saltValue="E3BmU6iHSLz/3jiWxrReug==" spinCount="100000" sqref="I68:I70 D68:D72" name="Диапазон1_2_1_4"/>
    <protectedRange algorithmName="SHA-512" hashValue="Scms8NYF2gl/5iz8r1jBy69Blb6K7gcyAk8k0YjnqqQrsu9YV3YLmeETUgQKbQg0T2Z+GqSbHCrQoCZBTLbhmA==" saltValue="E3BmU6iHSLz/3jiWxrReug==" spinCount="100000" sqref="A46:A48" name="Диапазон1_5_1"/>
  </protectedRanges>
  <mergeCells count="212">
    <mergeCell ref="A4:A6"/>
    <mergeCell ref="B4:B6"/>
    <mergeCell ref="C4:C6"/>
    <mergeCell ref="E4:E6"/>
    <mergeCell ref="F4:F6"/>
    <mergeCell ref="G4:G6"/>
    <mergeCell ref="A115:A116"/>
    <mergeCell ref="B115:B116"/>
    <mergeCell ref="C115:C116"/>
    <mergeCell ref="E115:E116"/>
    <mergeCell ref="F115:F116"/>
    <mergeCell ref="G115:G116"/>
    <mergeCell ref="H115:H116"/>
    <mergeCell ref="H104:H106"/>
    <mergeCell ref="G104:G106"/>
    <mergeCell ref="F104:F106"/>
    <mergeCell ref="E104:E106"/>
    <mergeCell ref="C104:C106"/>
    <mergeCell ref="A54:A55"/>
    <mergeCell ref="E54:E55"/>
    <mergeCell ref="A63:A67"/>
    <mergeCell ref="B63:B67"/>
    <mergeCell ref="C63:C67"/>
    <mergeCell ref="E63:E67"/>
    <mergeCell ref="F63:F67"/>
    <mergeCell ref="G63:G67"/>
    <mergeCell ref="H63:H67"/>
    <mergeCell ref="A68:A72"/>
    <mergeCell ref="B68:B72"/>
    <mergeCell ref="C68:C72"/>
    <mergeCell ref="E68:E72"/>
    <mergeCell ref="F68:F72"/>
    <mergeCell ref="G68:G72"/>
    <mergeCell ref="H68:H72"/>
    <mergeCell ref="A57:A62"/>
    <mergeCell ref="F54:F55"/>
    <mergeCell ref="A7:A9"/>
    <mergeCell ref="B7:B9"/>
    <mergeCell ref="C7:C9"/>
    <mergeCell ref="E7:E9"/>
    <mergeCell ref="F7:F9"/>
    <mergeCell ref="G7:G9"/>
    <mergeCell ref="H7:H9"/>
    <mergeCell ref="C126:C128"/>
    <mergeCell ref="E126:E128"/>
    <mergeCell ref="F126:F128"/>
    <mergeCell ref="B134:B136"/>
    <mergeCell ref="B126:B128"/>
    <mergeCell ref="E79:E84"/>
    <mergeCell ref="F79:F84"/>
    <mergeCell ref="H126:H128"/>
    <mergeCell ref="H117:H122"/>
    <mergeCell ref="H109:H114"/>
    <mergeCell ref="A134:A136"/>
    <mergeCell ref="C134:C136"/>
    <mergeCell ref="E134:E136"/>
    <mergeCell ref="F134:F136"/>
    <mergeCell ref="C130:C132"/>
    <mergeCell ref="E130:E132"/>
    <mergeCell ref="F130:F132"/>
    <mergeCell ref="G130:G132"/>
    <mergeCell ref="H130:H132"/>
    <mergeCell ref="G134:G136"/>
    <mergeCell ref="H134:H136"/>
    <mergeCell ref="A130:A132"/>
    <mergeCell ref="A126:A128"/>
    <mergeCell ref="G126:G128"/>
    <mergeCell ref="A101:A103"/>
    <mergeCell ref="B101:B103"/>
    <mergeCell ref="C101:C103"/>
    <mergeCell ref="E101:E103"/>
    <mergeCell ref="F101:F103"/>
    <mergeCell ref="G101:G103"/>
    <mergeCell ref="A98:A100"/>
    <mergeCell ref="A104:A106"/>
    <mergeCell ref="A109:A114"/>
    <mergeCell ref="B109:B114"/>
    <mergeCell ref="C109:C114"/>
    <mergeCell ref="E109:E114"/>
    <mergeCell ref="F109:F114"/>
    <mergeCell ref="G109:G114"/>
    <mergeCell ref="E98:E100"/>
    <mergeCell ref="E123:E125"/>
    <mergeCell ref="F123:F125"/>
    <mergeCell ref="E117:E122"/>
    <mergeCell ref="F117:F122"/>
    <mergeCell ref="B104:B106"/>
    <mergeCell ref="A14:A19"/>
    <mergeCell ref="A35:A37"/>
    <mergeCell ref="B35:B37"/>
    <mergeCell ref="C35:C37"/>
    <mergeCell ref="E14:E19"/>
    <mergeCell ref="A94:A97"/>
    <mergeCell ref="B94:B97"/>
    <mergeCell ref="C94:C97"/>
    <mergeCell ref="E94:E97"/>
    <mergeCell ref="B14:B19"/>
    <mergeCell ref="C14:C19"/>
    <mergeCell ref="E91:E93"/>
    <mergeCell ref="A30:A32"/>
    <mergeCell ref="A41:A43"/>
    <mergeCell ref="A49:A53"/>
    <mergeCell ref="A73:A78"/>
    <mergeCell ref="B73:B78"/>
    <mergeCell ref="C73:C78"/>
    <mergeCell ref="E73:E78"/>
    <mergeCell ref="A85:A87"/>
    <mergeCell ref="A91:A93"/>
    <mergeCell ref="A79:A84"/>
    <mergeCell ref="B57:B62"/>
    <mergeCell ref="C57:C62"/>
    <mergeCell ref="H20:H25"/>
    <mergeCell ref="H91:H93"/>
    <mergeCell ref="A11:A13"/>
    <mergeCell ref="C11:C13"/>
    <mergeCell ref="G11:G13"/>
    <mergeCell ref="E11:E13"/>
    <mergeCell ref="F11:F13"/>
    <mergeCell ref="H11:H13"/>
    <mergeCell ref="B11:B13"/>
    <mergeCell ref="G49:G53"/>
    <mergeCell ref="B41:B43"/>
    <mergeCell ref="H41:H43"/>
    <mergeCell ref="C41:C43"/>
    <mergeCell ref="E41:E43"/>
    <mergeCell ref="F41:F43"/>
    <mergeCell ref="H54:H55"/>
    <mergeCell ref="A20:A25"/>
    <mergeCell ref="B20:B25"/>
    <mergeCell ref="C20:C25"/>
    <mergeCell ref="E20:E25"/>
    <mergeCell ref="B26:B28"/>
    <mergeCell ref="B30:B32"/>
    <mergeCell ref="F20:F25"/>
    <mergeCell ref="G20:G25"/>
    <mergeCell ref="F14:F19"/>
    <mergeCell ref="G14:G19"/>
    <mergeCell ref="H14:H19"/>
    <mergeCell ref="H26:H28"/>
    <mergeCell ref="E26:E28"/>
    <mergeCell ref="F26:F28"/>
    <mergeCell ref="G30:G32"/>
    <mergeCell ref="C30:C32"/>
    <mergeCell ref="B141:D141"/>
    <mergeCell ref="B123:B125"/>
    <mergeCell ref="B98:B100"/>
    <mergeCell ref="B117:B122"/>
    <mergeCell ref="B140:D140"/>
    <mergeCell ref="B49:B53"/>
    <mergeCell ref="C123:C125"/>
    <mergeCell ref="C117:C122"/>
    <mergeCell ref="C98:C100"/>
    <mergeCell ref="C49:C53"/>
    <mergeCell ref="B130:B132"/>
    <mergeCell ref="B91:B93"/>
    <mergeCell ref="C91:C93"/>
    <mergeCell ref="B79:B84"/>
    <mergeCell ref="C79:C84"/>
    <mergeCell ref="B54:B55"/>
    <mergeCell ref="C54:C55"/>
    <mergeCell ref="G26:G28"/>
    <mergeCell ref="G73:G78"/>
    <mergeCell ref="H73:H78"/>
    <mergeCell ref="G98:G100"/>
    <mergeCell ref="H98:H100"/>
    <mergeCell ref="H85:H87"/>
    <mergeCell ref="G35:G37"/>
    <mergeCell ref="G79:G84"/>
    <mergeCell ref="H79:H84"/>
    <mergeCell ref="G41:G43"/>
    <mergeCell ref="G94:G97"/>
    <mergeCell ref="H94:H97"/>
    <mergeCell ref="A117:A122"/>
    <mergeCell ref="A123:A125"/>
    <mergeCell ref="H49:H53"/>
    <mergeCell ref="E30:E32"/>
    <mergeCell ref="F30:F32"/>
    <mergeCell ref="H30:H32"/>
    <mergeCell ref="F98:F100"/>
    <mergeCell ref="F94:F97"/>
    <mergeCell ref="F91:F93"/>
    <mergeCell ref="F73:F78"/>
    <mergeCell ref="G91:G93"/>
    <mergeCell ref="H35:H37"/>
    <mergeCell ref="G54:G55"/>
    <mergeCell ref="G123:G125"/>
    <mergeCell ref="B85:B87"/>
    <mergeCell ref="E85:E87"/>
    <mergeCell ref="E49:E53"/>
    <mergeCell ref="F49:F53"/>
    <mergeCell ref="G117:G122"/>
    <mergeCell ref="G57:G62"/>
    <mergeCell ref="H57:H62"/>
    <mergeCell ref="H101:H103"/>
    <mergeCell ref="H123:H125"/>
    <mergeCell ref="E57:E62"/>
    <mergeCell ref="F57:F62"/>
    <mergeCell ref="B1:F1"/>
    <mergeCell ref="G85:G87"/>
    <mergeCell ref="C85:C87"/>
    <mergeCell ref="A26:A28"/>
    <mergeCell ref="A46:A48"/>
    <mergeCell ref="C46:C48"/>
    <mergeCell ref="E46:E48"/>
    <mergeCell ref="F46:F48"/>
    <mergeCell ref="G46:G48"/>
    <mergeCell ref="H46:H48"/>
    <mergeCell ref="B46:B48"/>
    <mergeCell ref="F85:F87"/>
    <mergeCell ref="E35:E37"/>
    <mergeCell ref="F35:F37"/>
    <mergeCell ref="C26:C28"/>
  </mergeCells>
  <pageMargins left="0.23622047244094491" right="0.23622047244094491" top="0.15748031496062992" bottom="0.15748031496062992" header="0.31496062992125984" footer="0.31496062992125984"/>
  <pageSetup paperSize="9" scale="55" fitToHeight="0" orientation="landscape"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2:K107"/>
  <sheetViews>
    <sheetView view="pageBreakPreview" zoomScale="80" zoomScaleNormal="90" zoomScaleSheetLayoutView="80" workbookViewId="0">
      <selection activeCell="I2" sqref="I2:K78"/>
    </sheetView>
  </sheetViews>
  <sheetFormatPr defaultColWidth="9.140625" defaultRowHeight="12.75"/>
  <cols>
    <col min="1" max="1" width="9.42578125" style="434" customWidth="1"/>
    <col min="2" max="2" width="41.42578125" style="496" customWidth="1"/>
    <col min="3" max="3" width="10.140625" style="434" customWidth="1"/>
    <col min="4" max="4" width="43" style="497" customWidth="1"/>
    <col min="5" max="6" width="12.5703125" style="434" customWidth="1"/>
    <col min="7" max="7" width="39.85546875" style="497" customWidth="1"/>
    <col min="8" max="8" width="35.42578125" style="434" customWidth="1"/>
    <col min="9" max="9" width="26.85546875" style="434" customWidth="1"/>
    <col min="10" max="10" width="20.140625" style="434" customWidth="1"/>
    <col min="11" max="11" width="23.140625" style="444" customWidth="1"/>
    <col min="12" max="16384" width="9.140625" style="434"/>
  </cols>
  <sheetData>
    <row r="2" spans="1:11" s="437" customFormat="1" ht="25.5" customHeight="1">
      <c r="A2" s="589"/>
      <c r="B2" s="751" t="s">
        <v>1146</v>
      </c>
      <c r="C2" s="752"/>
      <c r="D2" s="752"/>
      <c r="E2" s="752"/>
      <c r="F2" s="752"/>
      <c r="G2" s="752"/>
      <c r="H2" s="752"/>
    </row>
    <row r="3" spans="1:11">
      <c r="H3" s="458"/>
      <c r="K3" s="434"/>
    </row>
    <row r="4" spans="1:11" ht="26.25" customHeight="1">
      <c r="A4" s="498" t="s">
        <v>1009</v>
      </c>
      <c r="B4" s="499" t="s">
        <v>58</v>
      </c>
      <c r="C4" s="457" t="s">
        <v>791</v>
      </c>
      <c r="D4" s="457" t="s">
        <v>59</v>
      </c>
      <c r="E4" s="457" t="s">
        <v>792</v>
      </c>
      <c r="F4" s="457" t="s">
        <v>793</v>
      </c>
      <c r="G4" s="459" t="s">
        <v>794</v>
      </c>
      <c r="H4" s="457" t="s">
        <v>795</v>
      </c>
      <c r="K4" s="434"/>
    </row>
    <row r="5" spans="1:11" s="446" customFormat="1" ht="13.35" customHeight="1">
      <c r="A5" s="767">
        <v>1</v>
      </c>
      <c r="B5" s="668" t="s">
        <v>1147</v>
      </c>
      <c r="C5" s="764" t="s">
        <v>25</v>
      </c>
      <c r="D5" s="545" t="s">
        <v>1148</v>
      </c>
      <c r="E5" s="661" t="s">
        <v>25</v>
      </c>
      <c r="F5" s="661" t="s">
        <v>29</v>
      </c>
      <c r="G5" s="691" t="s">
        <v>1010</v>
      </c>
      <c r="H5" s="512" t="s">
        <v>1011</v>
      </c>
    </row>
    <row r="6" spans="1:11" s="446" customFormat="1" ht="13.7" customHeight="1">
      <c r="A6" s="768"/>
      <c r="B6" s="670"/>
      <c r="C6" s="765"/>
      <c r="D6" s="545" t="s">
        <v>1149</v>
      </c>
      <c r="E6" s="662"/>
      <c r="F6" s="662"/>
      <c r="G6" s="692"/>
      <c r="H6" s="512"/>
    </row>
    <row r="7" spans="1:11" s="446" customFormat="1" ht="14.45" customHeight="1">
      <c r="A7" s="768"/>
      <c r="B7" s="670"/>
      <c r="C7" s="765"/>
      <c r="D7" s="545" t="s">
        <v>1150</v>
      </c>
      <c r="E7" s="662"/>
      <c r="F7" s="662"/>
      <c r="G7" s="692"/>
      <c r="H7" s="512"/>
    </row>
    <row r="8" spans="1:11" s="446" customFormat="1" ht="13.7" customHeight="1">
      <c r="A8" s="768"/>
      <c r="B8" s="670"/>
      <c r="C8" s="765"/>
      <c r="D8" s="545" t="s">
        <v>1151</v>
      </c>
      <c r="E8" s="662"/>
      <c r="F8" s="662"/>
      <c r="G8" s="692"/>
      <c r="H8" s="512"/>
    </row>
    <row r="9" spans="1:11" s="446" customFormat="1" ht="16.350000000000001" customHeight="1">
      <c r="A9" s="769"/>
      <c r="B9" s="688"/>
      <c r="C9" s="766"/>
      <c r="D9" s="545" t="s">
        <v>89</v>
      </c>
      <c r="E9" s="663"/>
      <c r="F9" s="663"/>
      <c r="G9" s="693"/>
      <c r="H9" s="512"/>
    </row>
    <row r="10" spans="1:11" s="447" customFormat="1" ht="83.1" customHeight="1">
      <c r="A10" s="544">
        <v>1</v>
      </c>
      <c r="B10" s="572" t="s">
        <v>1199</v>
      </c>
      <c r="C10" s="593" t="s">
        <v>25</v>
      </c>
      <c r="D10" s="545"/>
      <c r="E10" s="570" t="s">
        <v>25</v>
      </c>
      <c r="F10" s="570" t="s">
        <v>29</v>
      </c>
      <c r="G10" s="586" t="s">
        <v>1198</v>
      </c>
      <c r="H10" s="629"/>
    </row>
    <row r="11" spans="1:11" s="507" customFormat="1" ht="14.45" customHeight="1">
      <c r="A11" s="666" t="s">
        <v>91</v>
      </c>
      <c r="B11" s="651" t="s">
        <v>1154</v>
      </c>
      <c r="C11" s="652" t="s">
        <v>25</v>
      </c>
      <c r="D11" s="512" t="s">
        <v>178</v>
      </c>
      <c r="E11" s="652" t="s">
        <v>29</v>
      </c>
      <c r="F11" s="652" t="s">
        <v>29</v>
      </c>
      <c r="G11" s="686" t="s">
        <v>1155</v>
      </c>
      <c r="H11" s="651" t="s">
        <v>817</v>
      </c>
    </row>
    <row r="12" spans="1:11" s="435" customFormat="1">
      <c r="A12" s="762"/>
      <c r="B12" s="763"/>
      <c r="C12" s="652"/>
      <c r="D12" s="512" t="s">
        <v>179</v>
      </c>
      <c r="E12" s="652"/>
      <c r="F12" s="652"/>
      <c r="G12" s="686"/>
      <c r="H12" s="651"/>
    </row>
    <row r="13" spans="1:11" s="435" customFormat="1">
      <c r="A13" s="762"/>
      <c r="B13" s="763"/>
      <c r="C13" s="652"/>
      <c r="D13" s="512" t="s">
        <v>1101</v>
      </c>
      <c r="E13" s="652"/>
      <c r="F13" s="652"/>
      <c r="G13" s="686"/>
      <c r="H13" s="651"/>
    </row>
    <row r="14" spans="1:11" s="435" customFormat="1" ht="27" customHeight="1">
      <c r="A14" s="762"/>
      <c r="B14" s="763"/>
      <c r="C14" s="652"/>
      <c r="D14" s="512" t="s">
        <v>180</v>
      </c>
      <c r="E14" s="652"/>
      <c r="F14" s="652"/>
      <c r="G14" s="686"/>
      <c r="H14" s="651"/>
    </row>
    <row r="15" spans="1:11" s="435" customFormat="1" ht="14.45" customHeight="1">
      <c r="A15" s="762"/>
      <c r="B15" s="763"/>
      <c r="C15" s="652"/>
      <c r="D15" s="512" t="s">
        <v>90</v>
      </c>
      <c r="E15" s="652"/>
      <c r="F15" s="652"/>
      <c r="G15" s="686"/>
      <c r="H15" s="651"/>
    </row>
    <row r="16" spans="1:11" s="435" customFormat="1" ht="13.5" customHeight="1">
      <c r="A16" s="762"/>
      <c r="B16" s="763"/>
      <c r="C16" s="652"/>
      <c r="D16" s="512" t="s">
        <v>89</v>
      </c>
      <c r="E16" s="652"/>
      <c r="F16" s="652"/>
      <c r="G16" s="686"/>
      <c r="H16" s="651"/>
    </row>
    <row r="17" spans="1:8" s="446" customFormat="1" ht="18" customHeight="1">
      <c r="A17" s="663">
        <v>3</v>
      </c>
      <c r="B17" s="753" t="s">
        <v>816</v>
      </c>
      <c r="C17" s="755" t="s">
        <v>25</v>
      </c>
      <c r="D17" s="546" t="s">
        <v>173</v>
      </c>
      <c r="E17" s="756" t="s">
        <v>29</v>
      </c>
      <c r="F17" s="756" t="s">
        <v>29</v>
      </c>
      <c r="G17" s="758" t="s">
        <v>1013</v>
      </c>
      <c r="H17" s="760"/>
    </row>
    <row r="18" spans="1:8" s="446" customFormat="1" ht="16.5" customHeight="1">
      <c r="A18" s="652"/>
      <c r="B18" s="754"/>
      <c r="C18" s="755"/>
      <c r="D18" s="445" t="s">
        <v>174</v>
      </c>
      <c r="E18" s="757"/>
      <c r="F18" s="757"/>
      <c r="G18" s="759"/>
      <c r="H18" s="761"/>
    </row>
    <row r="19" spans="1:8" s="446" customFormat="1" ht="17.25" customHeight="1">
      <c r="A19" s="652"/>
      <c r="B19" s="754"/>
      <c r="C19" s="755"/>
      <c r="D19" s="445" t="s">
        <v>175</v>
      </c>
      <c r="E19" s="757"/>
      <c r="F19" s="757"/>
      <c r="G19" s="759"/>
      <c r="H19" s="761"/>
    </row>
    <row r="20" spans="1:8" s="446" customFormat="1" ht="18.75" customHeight="1">
      <c r="A20" s="652"/>
      <c r="B20" s="754"/>
      <c r="C20" s="755"/>
      <c r="D20" s="445" t="s">
        <v>176</v>
      </c>
      <c r="E20" s="757"/>
      <c r="F20" s="757"/>
      <c r="G20" s="759"/>
      <c r="H20" s="761"/>
    </row>
    <row r="21" spans="1:8" s="446" customFormat="1" ht="19.5" customHeight="1">
      <c r="A21" s="652"/>
      <c r="B21" s="754"/>
      <c r="C21" s="756"/>
      <c r="D21" s="445" t="s">
        <v>177</v>
      </c>
      <c r="E21" s="757"/>
      <c r="F21" s="757"/>
      <c r="G21" s="759"/>
      <c r="H21" s="761"/>
    </row>
    <row r="22" spans="1:8" s="446" customFormat="1" ht="34.35" customHeight="1">
      <c r="A22" s="544">
        <v>4</v>
      </c>
      <c r="B22" s="512" t="s">
        <v>1152</v>
      </c>
      <c r="C22" s="517" t="s">
        <v>25</v>
      </c>
      <c r="D22" s="545"/>
      <c r="E22" s="509" t="s">
        <v>25</v>
      </c>
      <c r="F22" s="509" t="s">
        <v>29</v>
      </c>
      <c r="G22" s="523" t="s">
        <v>1153</v>
      </c>
      <c r="H22" s="512" t="s">
        <v>1011</v>
      </c>
    </row>
    <row r="23" spans="1:8" s="446" customFormat="1" ht="41.45" customHeight="1">
      <c r="A23" s="544">
        <v>5</v>
      </c>
      <c r="B23" s="512" t="s">
        <v>1100</v>
      </c>
      <c r="C23" s="517" t="s">
        <v>25</v>
      </c>
      <c r="D23" s="545"/>
      <c r="E23" s="509" t="s">
        <v>29</v>
      </c>
      <c r="F23" s="509" t="s">
        <v>29</v>
      </c>
      <c r="G23" s="523" t="s">
        <v>1012</v>
      </c>
      <c r="H23" s="512"/>
    </row>
    <row r="24" spans="1:8" s="435" customFormat="1" ht="14.45" customHeight="1">
      <c r="A24" s="666" t="s">
        <v>155</v>
      </c>
      <c r="B24" s="703" t="s">
        <v>847</v>
      </c>
      <c r="C24" s="652" t="s">
        <v>25</v>
      </c>
      <c r="D24" s="547" t="s">
        <v>184</v>
      </c>
      <c r="E24" s="652" t="s">
        <v>29</v>
      </c>
      <c r="F24" s="652" t="s">
        <v>29</v>
      </c>
      <c r="G24" s="686" t="s">
        <v>807</v>
      </c>
      <c r="H24" s="651"/>
    </row>
    <row r="25" spans="1:8" s="435" customFormat="1" ht="14.45" customHeight="1">
      <c r="A25" s="666"/>
      <c r="B25" s="703"/>
      <c r="C25" s="652"/>
      <c r="D25" s="547" t="s">
        <v>29</v>
      </c>
      <c r="E25" s="652"/>
      <c r="F25" s="652"/>
      <c r="G25" s="686"/>
      <c r="H25" s="651"/>
    </row>
    <row r="26" spans="1:8" s="435" customFormat="1" ht="18" customHeight="1">
      <c r="A26" s="666"/>
      <c r="B26" s="703"/>
      <c r="C26" s="652"/>
      <c r="D26" s="547" t="s">
        <v>89</v>
      </c>
      <c r="E26" s="652"/>
      <c r="F26" s="652"/>
      <c r="G26" s="690"/>
      <c r="H26" s="651"/>
    </row>
    <row r="27" spans="1:8" s="435" customFormat="1" ht="65.25" customHeight="1">
      <c r="A27" s="511" t="s">
        <v>185</v>
      </c>
      <c r="B27" s="512" t="s">
        <v>819</v>
      </c>
      <c r="C27" s="509" t="s">
        <v>25</v>
      </c>
      <c r="D27" s="512"/>
      <c r="E27" s="509" t="s">
        <v>25</v>
      </c>
      <c r="F27" s="509" t="s">
        <v>29</v>
      </c>
      <c r="G27" s="513" t="s">
        <v>818</v>
      </c>
      <c r="H27" s="512" t="s">
        <v>912</v>
      </c>
    </row>
    <row r="28" spans="1:8" s="504" customFormat="1" ht="165" customHeight="1">
      <c r="A28" s="559" t="s">
        <v>156</v>
      </c>
      <c r="B28" s="562" t="s">
        <v>903</v>
      </c>
      <c r="C28" s="522" t="s">
        <v>25</v>
      </c>
      <c r="D28" s="563"/>
      <c r="E28" s="522" t="s">
        <v>25</v>
      </c>
      <c r="F28" s="522" t="s">
        <v>25</v>
      </c>
      <c r="G28" s="441" t="s">
        <v>967</v>
      </c>
      <c r="H28" s="556" t="s">
        <v>902</v>
      </c>
    </row>
    <row r="29" spans="1:8" s="446" customFormat="1" ht="61.5" customHeight="1">
      <c r="A29" s="509">
        <v>8</v>
      </c>
      <c r="B29" s="512" t="s">
        <v>1048</v>
      </c>
      <c r="C29" s="509" t="s">
        <v>25</v>
      </c>
      <c r="D29" s="512"/>
      <c r="E29" s="509" t="s">
        <v>29</v>
      </c>
      <c r="F29" s="509" t="s">
        <v>29</v>
      </c>
      <c r="G29" s="523" t="s">
        <v>1049</v>
      </c>
      <c r="H29" s="512"/>
    </row>
    <row r="30" spans="1:8" s="447" customFormat="1" ht="23.25" customHeight="1">
      <c r="A30" s="770">
        <v>9</v>
      </c>
      <c r="B30" s="651" t="s">
        <v>1014</v>
      </c>
      <c r="C30" s="652" t="s">
        <v>25</v>
      </c>
      <c r="D30" s="548" t="s">
        <v>25</v>
      </c>
      <c r="E30" s="652" t="s">
        <v>29</v>
      </c>
      <c r="F30" s="652" t="s">
        <v>29</v>
      </c>
      <c r="G30" s="691" t="s">
        <v>799</v>
      </c>
      <c r="H30" s="668" t="s">
        <v>1015</v>
      </c>
    </row>
    <row r="31" spans="1:8" s="447" customFormat="1" ht="18.75" customHeight="1">
      <c r="A31" s="770"/>
      <c r="B31" s="651"/>
      <c r="C31" s="652"/>
      <c r="D31" s="548" t="s">
        <v>29</v>
      </c>
      <c r="E31" s="652"/>
      <c r="F31" s="652"/>
      <c r="G31" s="693"/>
      <c r="H31" s="688"/>
    </row>
    <row r="32" spans="1:8" s="447" customFormat="1" ht="18" customHeight="1">
      <c r="A32" s="706" t="s">
        <v>144</v>
      </c>
      <c r="B32" s="771" t="s">
        <v>1016</v>
      </c>
      <c r="C32" s="772" t="s">
        <v>29</v>
      </c>
      <c r="D32" s="546" t="s">
        <v>1017</v>
      </c>
      <c r="E32" s="755" t="s">
        <v>29</v>
      </c>
      <c r="F32" s="755" t="s">
        <v>29</v>
      </c>
      <c r="G32" s="692" t="s">
        <v>808</v>
      </c>
      <c r="H32" s="749" t="s">
        <v>1018</v>
      </c>
    </row>
    <row r="33" spans="1:8" s="447" customFormat="1" ht="16.5" customHeight="1">
      <c r="A33" s="706"/>
      <c r="B33" s="771"/>
      <c r="C33" s="755"/>
      <c r="D33" s="549" t="s">
        <v>1019</v>
      </c>
      <c r="E33" s="755"/>
      <c r="F33" s="755"/>
      <c r="G33" s="692"/>
      <c r="H33" s="749"/>
    </row>
    <row r="34" spans="1:8" s="447" customFormat="1" ht="17.25" customHeight="1">
      <c r="A34" s="706"/>
      <c r="B34" s="771"/>
      <c r="C34" s="755"/>
      <c r="D34" s="549" t="s">
        <v>1020</v>
      </c>
      <c r="E34" s="755"/>
      <c r="F34" s="755"/>
      <c r="G34" s="692"/>
      <c r="H34" s="749"/>
    </row>
    <row r="35" spans="1:8" s="447" customFormat="1" ht="17.25" customHeight="1">
      <c r="A35" s="706"/>
      <c r="B35" s="771"/>
      <c r="C35" s="755"/>
      <c r="D35" s="549" t="s">
        <v>1021</v>
      </c>
      <c r="E35" s="755"/>
      <c r="F35" s="755"/>
      <c r="G35" s="692"/>
      <c r="H35" s="749"/>
    </row>
    <row r="36" spans="1:8" s="447" customFormat="1" ht="18" customHeight="1">
      <c r="A36" s="706"/>
      <c r="B36" s="771"/>
      <c r="C36" s="755"/>
      <c r="D36" s="549" t="s">
        <v>1022</v>
      </c>
      <c r="E36" s="755"/>
      <c r="F36" s="755"/>
      <c r="G36" s="692"/>
      <c r="H36" s="749"/>
    </row>
    <row r="37" spans="1:8" s="447" customFormat="1" ht="15" customHeight="1">
      <c r="A37" s="707"/>
      <c r="B37" s="753"/>
      <c r="C37" s="756"/>
      <c r="D37" s="549" t="s">
        <v>1023</v>
      </c>
      <c r="E37" s="756"/>
      <c r="F37" s="756"/>
      <c r="G37" s="693"/>
      <c r="H37" s="750"/>
    </row>
    <row r="38" spans="1:8" s="447" customFormat="1" ht="44.25" customHeight="1">
      <c r="A38" s="510" t="s">
        <v>905</v>
      </c>
      <c r="B38" s="445" t="s">
        <v>1024</v>
      </c>
      <c r="C38" s="534" t="s">
        <v>29</v>
      </c>
      <c r="D38" s="549"/>
      <c r="E38" s="534" t="s">
        <v>29</v>
      </c>
      <c r="F38" s="534" t="s">
        <v>29</v>
      </c>
      <c r="G38" s="523" t="s">
        <v>813</v>
      </c>
      <c r="H38" s="501" t="s">
        <v>1025</v>
      </c>
    </row>
    <row r="39" spans="1:8" s="446" customFormat="1" ht="82.5" customHeight="1">
      <c r="A39" s="550">
        <v>10</v>
      </c>
      <c r="B39" s="512" t="s">
        <v>1026</v>
      </c>
      <c r="C39" s="509" t="s">
        <v>29</v>
      </c>
      <c r="D39" s="512"/>
      <c r="E39" s="509" t="s">
        <v>29</v>
      </c>
      <c r="F39" s="509" t="s">
        <v>29</v>
      </c>
      <c r="G39" s="523" t="s">
        <v>1027</v>
      </c>
      <c r="H39" s="512"/>
    </row>
    <row r="40" spans="1:8" s="446" customFormat="1" ht="29.25" customHeight="1">
      <c r="A40" s="661">
        <v>11</v>
      </c>
      <c r="B40" s="668" t="s">
        <v>1028</v>
      </c>
      <c r="C40" s="661" t="s">
        <v>25</v>
      </c>
      <c r="D40" s="512" t="s">
        <v>1029</v>
      </c>
      <c r="E40" s="661" t="s">
        <v>29</v>
      </c>
      <c r="F40" s="661" t="s">
        <v>29</v>
      </c>
      <c r="G40" s="691" t="s">
        <v>808</v>
      </c>
      <c r="H40" s="668" t="s">
        <v>1006</v>
      </c>
    </row>
    <row r="41" spans="1:8" s="446" customFormat="1" ht="30.75" customHeight="1">
      <c r="A41" s="662"/>
      <c r="B41" s="670"/>
      <c r="C41" s="662"/>
      <c r="D41" s="512" t="s">
        <v>1030</v>
      </c>
      <c r="E41" s="662" t="s">
        <v>29</v>
      </c>
      <c r="F41" s="662" t="s">
        <v>29</v>
      </c>
      <c r="G41" s="692"/>
      <c r="H41" s="670"/>
    </row>
    <row r="42" spans="1:8" s="446" customFormat="1" ht="34.5" customHeight="1">
      <c r="A42" s="662"/>
      <c r="B42" s="670"/>
      <c r="C42" s="662"/>
      <c r="D42" s="512" t="s">
        <v>1031</v>
      </c>
      <c r="E42" s="662" t="s">
        <v>29</v>
      </c>
      <c r="F42" s="662" t="s">
        <v>29</v>
      </c>
      <c r="G42" s="692"/>
      <c r="H42" s="670"/>
    </row>
    <row r="43" spans="1:8" s="446" customFormat="1" ht="30" customHeight="1">
      <c r="A43" s="662"/>
      <c r="B43" s="670"/>
      <c r="C43" s="662"/>
      <c r="D43" s="512" t="s">
        <v>1032</v>
      </c>
      <c r="E43" s="662"/>
      <c r="F43" s="662"/>
      <c r="G43" s="692"/>
      <c r="H43" s="670"/>
    </row>
    <row r="44" spans="1:8" s="446" customFormat="1" ht="30" customHeight="1">
      <c r="A44" s="662"/>
      <c r="B44" s="670"/>
      <c r="C44" s="662"/>
      <c r="D44" s="512" t="s">
        <v>1033</v>
      </c>
      <c r="E44" s="662"/>
      <c r="F44" s="662"/>
      <c r="G44" s="692"/>
      <c r="H44" s="670"/>
    </row>
    <row r="45" spans="1:8" s="446" customFormat="1" ht="19.5" customHeight="1">
      <c r="A45" s="663"/>
      <c r="B45" s="688"/>
      <c r="C45" s="663"/>
      <c r="D45" s="512" t="s">
        <v>89</v>
      </c>
      <c r="E45" s="663"/>
      <c r="F45" s="663"/>
      <c r="G45" s="693"/>
      <c r="H45" s="688"/>
    </row>
    <row r="46" spans="1:8" s="446" customFormat="1" ht="46.5" customHeight="1">
      <c r="A46" s="551" t="s">
        <v>159</v>
      </c>
      <c r="B46" s="519" t="s">
        <v>1034</v>
      </c>
      <c r="C46" s="515" t="s">
        <v>29</v>
      </c>
      <c r="D46" s="520"/>
      <c r="E46" s="515" t="s">
        <v>29</v>
      </c>
      <c r="F46" s="515" t="s">
        <v>29</v>
      </c>
      <c r="G46" s="516" t="s">
        <v>813</v>
      </c>
      <c r="H46" s="519" t="s">
        <v>1035</v>
      </c>
    </row>
    <row r="47" spans="1:8" s="446" customFormat="1" ht="27" customHeight="1">
      <c r="A47" s="661">
        <v>13</v>
      </c>
      <c r="B47" s="668" t="s">
        <v>1036</v>
      </c>
      <c r="C47" s="661" t="s">
        <v>25</v>
      </c>
      <c r="D47" s="512" t="s">
        <v>25</v>
      </c>
      <c r="E47" s="661" t="s">
        <v>29</v>
      </c>
      <c r="F47" s="661" t="s">
        <v>29</v>
      </c>
      <c r="G47" s="691" t="s">
        <v>799</v>
      </c>
      <c r="H47" s="668" t="s">
        <v>1037</v>
      </c>
    </row>
    <row r="48" spans="1:8" s="446" customFormat="1" ht="21" customHeight="1">
      <c r="A48" s="662"/>
      <c r="B48" s="670"/>
      <c r="C48" s="662" t="s">
        <v>25</v>
      </c>
      <c r="D48" s="512" t="s">
        <v>29</v>
      </c>
      <c r="E48" s="662" t="s">
        <v>29</v>
      </c>
      <c r="F48" s="662" t="s">
        <v>29</v>
      </c>
      <c r="G48" s="692"/>
      <c r="H48" s="670"/>
    </row>
    <row r="49" spans="1:8" s="447" customFormat="1" ht="45" customHeight="1">
      <c r="A49" s="511" t="s">
        <v>852</v>
      </c>
      <c r="B49" s="512" t="s">
        <v>1038</v>
      </c>
      <c r="C49" s="509" t="s">
        <v>29</v>
      </c>
      <c r="D49" s="500"/>
      <c r="E49" s="509" t="s">
        <v>29</v>
      </c>
      <c r="F49" s="509" t="s">
        <v>29</v>
      </c>
      <c r="G49" s="523" t="s">
        <v>1039</v>
      </c>
      <c r="H49" s="512" t="s">
        <v>1040</v>
      </c>
    </row>
    <row r="50" spans="1:8" s="447" customFormat="1" ht="14.25" customHeight="1">
      <c r="A50" s="655" t="s">
        <v>1099</v>
      </c>
      <c r="B50" s="668" t="s">
        <v>1041</v>
      </c>
      <c r="C50" s="661" t="s">
        <v>29</v>
      </c>
      <c r="D50" s="548" t="s">
        <v>1042</v>
      </c>
      <c r="E50" s="661" t="s">
        <v>29</v>
      </c>
      <c r="F50" s="661" t="s">
        <v>29</v>
      </c>
      <c r="G50" s="691" t="s">
        <v>808</v>
      </c>
      <c r="H50" s="668"/>
    </row>
    <row r="51" spans="1:8" s="447" customFormat="1" ht="15" customHeight="1">
      <c r="A51" s="656"/>
      <c r="B51" s="670"/>
      <c r="C51" s="662"/>
      <c r="D51" s="548" t="s">
        <v>1043</v>
      </c>
      <c r="E51" s="662"/>
      <c r="F51" s="662"/>
      <c r="G51" s="692"/>
      <c r="H51" s="670"/>
    </row>
    <row r="52" spans="1:8" s="447" customFormat="1" ht="15.75" customHeight="1">
      <c r="A52" s="656"/>
      <c r="B52" s="670"/>
      <c r="C52" s="662"/>
      <c r="D52" s="548" t="s">
        <v>1044</v>
      </c>
      <c r="E52" s="662"/>
      <c r="F52" s="662"/>
      <c r="G52" s="692"/>
      <c r="H52" s="670"/>
    </row>
    <row r="53" spans="1:8" s="447" customFormat="1" ht="15.75" customHeight="1">
      <c r="A53" s="656"/>
      <c r="B53" s="670"/>
      <c r="C53" s="662"/>
      <c r="D53" s="548" t="s">
        <v>1045</v>
      </c>
      <c r="E53" s="662"/>
      <c r="F53" s="662"/>
      <c r="G53" s="692"/>
      <c r="H53" s="670"/>
    </row>
    <row r="54" spans="1:8" s="447" customFormat="1" ht="15" customHeight="1">
      <c r="A54" s="657"/>
      <c r="B54" s="688"/>
      <c r="C54" s="663"/>
      <c r="D54" s="548" t="s">
        <v>1046</v>
      </c>
      <c r="E54" s="663"/>
      <c r="F54" s="663"/>
      <c r="G54" s="693"/>
      <c r="H54" s="688"/>
    </row>
    <row r="55" spans="1:8" s="447" customFormat="1" ht="51" customHeight="1">
      <c r="A55" s="511" t="s">
        <v>1142</v>
      </c>
      <c r="B55" s="547" t="s">
        <v>1047</v>
      </c>
      <c r="C55" s="509" t="s">
        <v>29</v>
      </c>
      <c r="D55" s="500"/>
      <c r="E55" s="509" t="s">
        <v>29</v>
      </c>
      <c r="F55" s="509" t="s">
        <v>29</v>
      </c>
      <c r="G55" s="523" t="s">
        <v>813</v>
      </c>
      <c r="H55" s="512"/>
    </row>
    <row r="56" spans="1:8" s="446" customFormat="1" ht="51.75" customHeight="1">
      <c r="A56" s="661">
        <v>14</v>
      </c>
      <c r="B56" s="668" t="s">
        <v>1156</v>
      </c>
      <c r="C56" s="661" t="s">
        <v>25</v>
      </c>
      <c r="D56" s="512" t="s">
        <v>1050</v>
      </c>
      <c r="E56" s="661" t="s">
        <v>29</v>
      </c>
      <c r="F56" s="661" t="s">
        <v>29</v>
      </c>
      <c r="G56" s="691" t="s">
        <v>808</v>
      </c>
      <c r="H56" s="668"/>
    </row>
    <row r="57" spans="1:8" s="446" customFormat="1" ht="52.35" customHeight="1">
      <c r="A57" s="662"/>
      <c r="B57" s="670"/>
      <c r="C57" s="662"/>
      <c r="D57" s="512" t="s">
        <v>1051</v>
      </c>
      <c r="E57" s="662" t="s">
        <v>29</v>
      </c>
      <c r="F57" s="662" t="s">
        <v>29</v>
      </c>
      <c r="G57" s="662"/>
      <c r="H57" s="670"/>
    </row>
    <row r="58" spans="1:8" s="446" customFormat="1" ht="66" customHeight="1">
      <c r="A58" s="662"/>
      <c r="B58" s="670"/>
      <c r="C58" s="662" t="s">
        <v>25</v>
      </c>
      <c r="D58" s="512" t="s">
        <v>1052</v>
      </c>
      <c r="E58" s="662" t="s">
        <v>29</v>
      </c>
      <c r="F58" s="662" t="s">
        <v>29</v>
      </c>
      <c r="G58" s="662"/>
      <c r="H58" s="670"/>
    </row>
    <row r="59" spans="1:8" s="446" customFormat="1" ht="50.25" customHeight="1">
      <c r="A59" s="662"/>
      <c r="B59" s="670"/>
      <c r="C59" s="662"/>
      <c r="D59" s="512" t="s">
        <v>1053</v>
      </c>
      <c r="E59" s="662"/>
      <c r="F59" s="662"/>
      <c r="G59" s="662"/>
      <c r="H59" s="670"/>
    </row>
    <row r="60" spans="1:8" s="446" customFormat="1" ht="89.25" customHeight="1">
      <c r="A60" s="662"/>
      <c r="B60" s="670"/>
      <c r="C60" s="662"/>
      <c r="D60" s="512" t="s">
        <v>1054</v>
      </c>
      <c r="E60" s="662"/>
      <c r="F60" s="662"/>
      <c r="G60" s="662"/>
      <c r="H60" s="670"/>
    </row>
    <row r="61" spans="1:8" s="446" customFormat="1" ht="18.75" customHeight="1">
      <c r="A61" s="663"/>
      <c r="B61" s="688"/>
      <c r="C61" s="663"/>
      <c r="D61" s="512" t="s">
        <v>89</v>
      </c>
      <c r="E61" s="663"/>
      <c r="F61" s="663"/>
      <c r="G61" s="663"/>
      <c r="H61" s="688"/>
    </row>
    <row r="62" spans="1:8" s="446" customFormat="1" ht="26.25" customHeight="1">
      <c r="A62" s="655" t="s">
        <v>907</v>
      </c>
      <c r="B62" s="668" t="s">
        <v>1098</v>
      </c>
      <c r="C62" s="661" t="s">
        <v>29</v>
      </c>
      <c r="D62" s="512" t="s">
        <v>25</v>
      </c>
      <c r="E62" s="661" t="s">
        <v>25</v>
      </c>
      <c r="F62" s="661" t="s">
        <v>29</v>
      </c>
      <c r="G62" s="691" t="s">
        <v>1055</v>
      </c>
      <c r="H62" s="668" t="s">
        <v>1035</v>
      </c>
    </row>
    <row r="63" spans="1:8" s="446" customFormat="1" ht="26.25" customHeight="1">
      <c r="A63" s="656"/>
      <c r="B63" s="670"/>
      <c r="C63" s="662"/>
      <c r="D63" s="512" t="s">
        <v>29</v>
      </c>
      <c r="E63" s="662"/>
      <c r="F63" s="662"/>
      <c r="G63" s="692"/>
      <c r="H63" s="670"/>
    </row>
    <row r="64" spans="1:8" s="446" customFormat="1" ht="33.6" customHeight="1">
      <c r="A64" s="657"/>
      <c r="B64" s="688"/>
      <c r="C64" s="663"/>
      <c r="D64" s="512" t="s">
        <v>89</v>
      </c>
      <c r="E64" s="663"/>
      <c r="F64" s="663"/>
      <c r="G64" s="693"/>
      <c r="H64" s="688"/>
    </row>
    <row r="65" spans="1:11" s="446" customFormat="1" ht="25.7" customHeight="1">
      <c r="A65" s="661">
        <v>15</v>
      </c>
      <c r="B65" s="668" t="s">
        <v>1056</v>
      </c>
      <c r="C65" s="661" t="s">
        <v>29</v>
      </c>
      <c r="D65" s="512" t="s">
        <v>1057</v>
      </c>
      <c r="E65" s="661" t="s">
        <v>29</v>
      </c>
      <c r="F65" s="661" t="s">
        <v>29</v>
      </c>
      <c r="G65" s="691" t="s">
        <v>808</v>
      </c>
      <c r="H65" s="668"/>
    </row>
    <row r="66" spans="1:11" s="446" customFormat="1" ht="39.75" customHeight="1">
      <c r="A66" s="662"/>
      <c r="B66" s="670"/>
      <c r="C66" s="662"/>
      <c r="D66" s="518" t="s">
        <v>1058</v>
      </c>
      <c r="E66" s="662"/>
      <c r="F66" s="662"/>
      <c r="G66" s="662"/>
      <c r="H66" s="670"/>
    </row>
    <row r="67" spans="1:11" s="446" customFormat="1" ht="50.25" customHeight="1">
      <c r="A67" s="662"/>
      <c r="B67" s="670"/>
      <c r="C67" s="662" t="s">
        <v>29</v>
      </c>
      <c r="D67" s="518" t="s">
        <v>1059</v>
      </c>
      <c r="E67" s="662" t="s">
        <v>29</v>
      </c>
      <c r="F67" s="662" t="s">
        <v>29</v>
      </c>
      <c r="G67" s="662"/>
      <c r="H67" s="670"/>
    </row>
    <row r="68" spans="1:11" s="446" customFormat="1" ht="39" customHeight="1">
      <c r="A68" s="662"/>
      <c r="B68" s="670"/>
      <c r="C68" s="662"/>
      <c r="D68" s="518" t="s">
        <v>1060</v>
      </c>
      <c r="E68" s="662"/>
      <c r="F68" s="662"/>
      <c r="G68" s="662"/>
      <c r="H68" s="670"/>
    </row>
    <row r="69" spans="1:11" s="446" customFormat="1" ht="39" customHeight="1">
      <c r="A69" s="662"/>
      <c r="B69" s="670"/>
      <c r="C69" s="662"/>
      <c r="D69" s="518" t="s">
        <v>1061</v>
      </c>
      <c r="E69" s="662"/>
      <c r="F69" s="662"/>
      <c r="G69" s="662"/>
      <c r="H69" s="670"/>
    </row>
    <row r="70" spans="1:11" s="446" customFormat="1" ht="16.350000000000001" customHeight="1">
      <c r="A70" s="663"/>
      <c r="B70" s="688"/>
      <c r="C70" s="663"/>
      <c r="D70" s="518" t="s">
        <v>89</v>
      </c>
      <c r="E70" s="663"/>
      <c r="F70" s="663"/>
      <c r="G70" s="663"/>
      <c r="H70" s="688"/>
    </row>
    <row r="71" spans="1:11" s="446" customFormat="1" ht="24" customHeight="1">
      <c r="A71" s="655" t="s">
        <v>80</v>
      </c>
      <c r="B71" s="668" t="s">
        <v>1062</v>
      </c>
      <c r="C71" s="661" t="s">
        <v>29</v>
      </c>
      <c r="D71" s="512" t="s">
        <v>25</v>
      </c>
      <c r="E71" s="661" t="s">
        <v>25</v>
      </c>
      <c r="F71" s="661" t="s">
        <v>29</v>
      </c>
      <c r="G71" s="691" t="s">
        <v>1055</v>
      </c>
      <c r="H71" s="675"/>
    </row>
    <row r="72" spans="1:11" s="446" customFormat="1" ht="20.45" customHeight="1">
      <c r="A72" s="657"/>
      <c r="B72" s="688"/>
      <c r="C72" s="663"/>
      <c r="D72" s="512" t="s">
        <v>29</v>
      </c>
      <c r="E72" s="663"/>
      <c r="F72" s="663"/>
      <c r="G72" s="693"/>
      <c r="H72" s="694"/>
    </row>
    <row r="73" spans="1:11" s="435" customFormat="1" ht="20.25" customHeight="1">
      <c r="A73" s="666" t="s">
        <v>163</v>
      </c>
      <c r="B73" s="651" t="s">
        <v>835</v>
      </c>
      <c r="C73" s="652" t="s">
        <v>25</v>
      </c>
      <c r="D73" s="548" t="s">
        <v>846</v>
      </c>
      <c r="E73" s="652" t="s">
        <v>29</v>
      </c>
      <c r="F73" s="652" t="s">
        <v>29</v>
      </c>
      <c r="G73" s="681" t="s">
        <v>809</v>
      </c>
      <c r="H73" s="651"/>
    </row>
    <row r="74" spans="1:11" s="435" customFormat="1">
      <c r="A74" s="652"/>
      <c r="B74" s="651"/>
      <c r="C74" s="652"/>
      <c r="D74" s="548" t="s">
        <v>181</v>
      </c>
      <c r="E74" s="652"/>
      <c r="F74" s="652"/>
      <c r="G74" s="682"/>
      <c r="H74" s="651"/>
    </row>
    <row r="75" spans="1:11" s="435" customFormat="1">
      <c r="A75" s="652"/>
      <c r="B75" s="651"/>
      <c r="C75" s="652"/>
      <c r="D75" s="548" t="s">
        <v>182</v>
      </c>
      <c r="E75" s="652"/>
      <c r="F75" s="652"/>
      <c r="G75" s="682"/>
      <c r="H75" s="651"/>
    </row>
    <row r="76" spans="1:11" s="435" customFormat="1" ht="25.5">
      <c r="A76" s="652"/>
      <c r="B76" s="651"/>
      <c r="C76" s="652"/>
      <c r="D76" s="548" t="s">
        <v>183</v>
      </c>
      <c r="E76" s="652"/>
      <c r="F76" s="652"/>
      <c r="G76" s="682"/>
      <c r="H76" s="651"/>
    </row>
    <row r="77" spans="1:11" s="435" customFormat="1">
      <c r="A77" s="652"/>
      <c r="B77" s="651"/>
      <c r="C77" s="652"/>
      <c r="D77" s="506" t="s">
        <v>90</v>
      </c>
      <c r="E77" s="652"/>
      <c r="F77" s="652"/>
      <c r="G77" s="682"/>
      <c r="H77" s="651"/>
    </row>
    <row r="78" spans="1:11" ht="14.45" customHeight="1">
      <c r="A78" s="438"/>
      <c r="B78" s="495" t="s">
        <v>92</v>
      </c>
      <c r="C78" s="502"/>
      <c r="D78" s="438"/>
      <c r="E78" s="502"/>
      <c r="F78" s="502"/>
      <c r="G78" s="438"/>
      <c r="H78" s="503"/>
      <c r="K78" s="434"/>
    </row>
    <row r="79" spans="1:11">
      <c r="B79" s="495" t="s">
        <v>1063</v>
      </c>
      <c r="H79" s="502"/>
    </row>
    <row r="80" spans="1:11">
      <c r="B80" s="496" t="s">
        <v>871</v>
      </c>
      <c r="H80" s="502"/>
    </row>
    <row r="81" spans="1:11">
      <c r="H81" s="502"/>
    </row>
    <row r="89" spans="1:11" s="497" customFormat="1">
      <c r="A89" s="434"/>
      <c r="B89" s="496"/>
      <c r="C89" s="434"/>
      <c r="E89" s="434"/>
      <c r="F89" s="434"/>
      <c r="H89" s="434"/>
      <c r="I89" s="434"/>
      <c r="J89" s="434"/>
      <c r="K89" s="444"/>
    </row>
    <row r="90" spans="1:11" s="497" customFormat="1">
      <c r="A90" s="434"/>
      <c r="B90" s="496"/>
      <c r="C90" s="434"/>
      <c r="E90" s="434"/>
      <c r="F90" s="434"/>
      <c r="H90" s="434"/>
      <c r="I90" s="434"/>
      <c r="J90" s="434"/>
      <c r="K90" s="444"/>
    </row>
    <row r="91" spans="1:11" s="497" customFormat="1">
      <c r="A91" s="434"/>
      <c r="B91" s="496"/>
      <c r="C91" s="434"/>
      <c r="E91" s="434"/>
      <c r="F91" s="434"/>
      <c r="H91" s="434"/>
      <c r="I91" s="434"/>
      <c r="J91" s="434"/>
      <c r="K91" s="444"/>
    </row>
    <row r="92" spans="1:11" s="497" customFormat="1">
      <c r="A92" s="434"/>
      <c r="B92" s="496"/>
      <c r="C92" s="434"/>
      <c r="E92" s="434"/>
      <c r="F92" s="434"/>
      <c r="H92" s="434"/>
      <c r="I92" s="434"/>
      <c r="J92" s="434"/>
      <c r="K92" s="444"/>
    </row>
    <row r="93" spans="1:11" s="497" customFormat="1">
      <c r="A93" s="434"/>
      <c r="B93" s="496"/>
      <c r="C93" s="434"/>
      <c r="E93" s="434"/>
      <c r="F93" s="434"/>
      <c r="H93" s="434"/>
      <c r="I93" s="434"/>
      <c r="J93" s="434"/>
      <c r="K93" s="444"/>
    </row>
    <row r="94" spans="1:11" s="497" customFormat="1">
      <c r="A94" s="434"/>
      <c r="B94" s="496"/>
      <c r="C94" s="434"/>
      <c r="E94" s="434"/>
      <c r="F94" s="434"/>
      <c r="H94" s="434"/>
      <c r="I94" s="434"/>
      <c r="J94" s="434"/>
      <c r="K94" s="444"/>
    </row>
    <row r="95" spans="1:11" s="497" customFormat="1">
      <c r="A95" s="434"/>
      <c r="B95" s="496"/>
      <c r="C95" s="434"/>
      <c r="E95" s="434"/>
      <c r="F95" s="434"/>
      <c r="H95" s="434"/>
      <c r="I95" s="434"/>
      <c r="J95" s="434"/>
      <c r="K95" s="444"/>
    </row>
    <row r="96" spans="1:11" s="497" customFormat="1">
      <c r="A96" s="434"/>
      <c r="B96" s="496"/>
      <c r="C96" s="434"/>
      <c r="E96" s="434"/>
      <c r="F96" s="434"/>
      <c r="H96" s="434"/>
      <c r="I96" s="434"/>
      <c r="J96" s="434"/>
      <c r="K96" s="444"/>
    </row>
    <row r="97" spans="1:11" s="497" customFormat="1">
      <c r="A97" s="434"/>
      <c r="B97" s="496"/>
      <c r="C97" s="434"/>
      <c r="E97" s="434"/>
      <c r="F97" s="434"/>
      <c r="H97" s="434"/>
      <c r="I97" s="434"/>
      <c r="J97" s="434"/>
      <c r="K97" s="444"/>
    </row>
    <row r="98" spans="1:11" s="497" customFormat="1">
      <c r="A98" s="434"/>
      <c r="B98" s="496"/>
      <c r="C98" s="434"/>
      <c r="E98" s="434"/>
      <c r="F98" s="434"/>
      <c r="H98" s="434"/>
      <c r="I98" s="434"/>
      <c r="J98" s="434"/>
      <c r="K98" s="444"/>
    </row>
    <row r="99" spans="1:11" s="497" customFormat="1">
      <c r="A99" s="434"/>
      <c r="B99" s="496"/>
      <c r="C99" s="434"/>
      <c r="E99" s="434"/>
      <c r="F99" s="434"/>
      <c r="H99" s="434"/>
      <c r="I99" s="434"/>
      <c r="J99" s="434"/>
      <c r="K99" s="444"/>
    </row>
    <row r="100" spans="1:11" s="497" customFormat="1">
      <c r="A100" s="434"/>
      <c r="B100" s="496"/>
      <c r="C100" s="434"/>
      <c r="E100" s="434"/>
      <c r="F100" s="434"/>
      <c r="H100" s="434"/>
      <c r="I100" s="434"/>
      <c r="J100" s="434"/>
      <c r="K100" s="444"/>
    </row>
    <row r="101" spans="1:11" s="497" customFormat="1">
      <c r="A101" s="434"/>
      <c r="B101" s="496"/>
      <c r="C101" s="434"/>
      <c r="E101" s="434"/>
      <c r="F101" s="434"/>
      <c r="H101" s="434"/>
      <c r="I101" s="434"/>
      <c r="J101" s="434"/>
      <c r="K101" s="444"/>
    </row>
    <row r="102" spans="1:11" s="497" customFormat="1">
      <c r="A102" s="434"/>
      <c r="B102" s="496"/>
      <c r="C102" s="434"/>
      <c r="E102" s="434"/>
      <c r="F102" s="434"/>
      <c r="H102" s="434"/>
      <c r="I102" s="434"/>
      <c r="J102" s="434"/>
      <c r="K102" s="444"/>
    </row>
    <row r="103" spans="1:11" s="497" customFormat="1">
      <c r="A103" s="434"/>
      <c r="B103" s="496"/>
      <c r="C103" s="434"/>
      <c r="E103" s="434"/>
      <c r="F103" s="434"/>
      <c r="H103" s="434"/>
      <c r="I103" s="434"/>
      <c r="J103" s="434"/>
      <c r="K103" s="444"/>
    </row>
    <row r="104" spans="1:11" s="497" customFormat="1">
      <c r="A104" s="434"/>
      <c r="B104" s="496"/>
      <c r="C104" s="434"/>
      <c r="E104" s="434"/>
      <c r="F104" s="434"/>
      <c r="H104" s="434"/>
      <c r="I104" s="434"/>
      <c r="J104" s="434"/>
      <c r="K104" s="444"/>
    </row>
    <row r="105" spans="1:11" s="497" customFormat="1">
      <c r="A105" s="434"/>
      <c r="B105" s="496"/>
      <c r="C105" s="434"/>
      <c r="E105" s="434"/>
      <c r="F105" s="434"/>
      <c r="H105" s="434"/>
      <c r="I105" s="434"/>
      <c r="J105" s="434"/>
      <c r="K105" s="444"/>
    </row>
    <row r="106" spans="1:11" s="497" customFormat="1">
      <c r="A106" s="434"/>
      <c r="B106" s="496"/>
      <c r="C106" s="434"/>
      <c r="E106" s="434"/>
      <c r="F106" s="434"/>
      <c r="H106" s="434"/>
      <c r="I106" s="434"/>
      <c r="J106" s="434"/>
      <c r="K106" s="444"/>
    </row>
    <row r="107" spans="1:11" s="497" customFormat="1">
      <c r="A107" s="434"/>
      <c r="B107" s="496"/>
      <c r="C107" s="434"/>
      <c r="E107" s="434"/>
      <c r="F107" s="434"/>
      <c r="H107" s="434"/>
      <c r="I107" s="434"/>
      <c r="J107" s="434"/>
      <c r="K107" s="444"/>
    </row>
  </sheetData>
  <protectedRanges>
    <protectedRange algorithmName="SHA-512" hashValue="Scms8NYF2gl/5iz8r1jBy69Blb6K7gcyAk8k0YjnqqQrsu9YV3YLmeETUgQKbQg0T2Z+GqSbHCrQoCZBTLbhmA==" saltValue="E3BmU6iHSLz/3jiWxrReug==" spinCount="100000" sqref="D4" name="Диапазон1_1"/>
    <protectedRange algorithmName="SHA-512" hashValue="Scms8NYF2gl/5iz8r1jBy69Blb6K7gcyAk8k0YjnqqQrsu9YV3YLmeETUgQKbQg0T2Z+GqSbHCrQoCZBTLbhmA==" saltValue="E3BmU6iHSLz/3jiWxrReug==" spinCount="100000" sqref="E4" name="Диапазон1_3_1"/>
    <protectedRange algorithmName="SHA-512" hashValue="Scms8NYF2gl/5iz8r1jBy69Blb6K7gcyAk8k0YjnqqQrsu9YV3YLmeETUgQKbQg0T2Z+GqSbHCrQoCZBTLbhmA==" saltValue="E3BmU6iHSLz/3jiWxrReug==" spinCount="100000" sqref="F4" name="Диапазон1_2_2"/>
    <protectedRange algorithmName="SHA-512" hashValue="Scms8NYF2gl/5iz8r1jBy69Blb6K7gcyAk8k0YjnqqQrsu9YV3YLmeETUgQKbQg0T2Z+GqSbHCrQoCZBTLbhmA==" saltValue="E3BmU6iHSLz/3jiWxrReug==" spinCount="100000" sqref="H28" name="Диапазон1_5"/>
    <protectedRange algorithmName="SHA-512" hashValue="Scms8NYF2gl/5iz8r1jBy69Blb6K7gcyAk8k0YjnqqQrsu9YV3YLmeETUgQKbQg0T2Z+GqSbHCrQoCZBTLbhmA==" saltValue="E3BmU6iHSLz/3jiWxrReug==" spinCount="100000" sqref="H27" name="Диапазон1_3_4"/>
    <protectedRange algorithmName="SHA-512" hashValue="Scms8NYF2gl/5iz8r1jBy69Blb6K7gcyAk8k0YjnqqQrsu9YV3YLmeETUgQKbQg0T2Z+GqSbHCrQoCZBTLbhmA==" saltValue="E3BmU6iHSLz/3jiWxrReug==" spinCount="100000" sqref="H24:H26" name="Диапазон1_2_2_3"/>
    <protectedRange algorithmName="SHA-512" hashValue="Scms8NYF2gl/5iz8r1jBy69Blb6K7gcyAk8k0YjnqqQrsu9YV3YLmeETUgQKbQg0T2Z+GqSbHCrQoCZBTLbhmA==" saltValue="E3BmU6iHSLz/3jiWxrReug==" spinCount="100000" sqref="G74:H77" name="Диапазон1_6"/>
  </protectedRanges>
  <autoFilter ref="A4:K72"/>
  <mergeCells count="98">
    <mergeCell ref="H71:H72"/>
    <mergeCell ref="G65:G70"/>
    <mergeCell ref="H65:H70"/>
    <mergeCell ref="A71:A72"/>
    <mergeCell ref="B71:B72"/>
    <mergeCell ref="C71:C72"/>
    <mergeCell ref="E71:E72"/>
    <mergeCell ref="F71:F72"/>
    <mergeCell ref="H62:H64"/>
    <mergeCell ref="A65:A70"/>
    <mergeCell ref="B65:B70"/>
    <mergeCell ref="C65:C70"/>
    <mergeCell ref="E65:E70"/>
    <mergeCell ref="F65:F70"/>
    <mergeCell ref="A62:A64"/>
    <mergeCell ref="B62:B64"/>
    <mergeCell ref="C62:C64"/>
    <mergeCell ref="E62:E64"/>
    <mergeCell ref="F62:F64"/>
    <mergeCell ref="H56:H61"/>
    <mergeCell ref="F50:F54"/>
    <mergeCell ref="G50:G54"/>
    <mergeCell ref="H50:H54"/>
    <mergeCell ref="G47:G48"/>
    <mergeCell ref="H47:H48"/>
    <mergeCell ref="A30:A31"/>
    <mergeCell ref="B30:B31"/>
    <mergeCell ref="C30:C31"/>
    <mergeCell ref="E30:E31"/>
    <mergeCell ref="F30:F31"/>
    <mergeCell ref="A40:A45"/>
    <mergeCell ref="B40:B45"/>
    <mergeCell ref="C40:C45"/>
    <mergeCell ref="E40:E45"/>
    <mergeCell ref="G30:G31"/>
    <mergeCell ref="H30:H31"/>
    <mergeCell ref="A32:A37"/>
    <mergeCell ref="B32:B37"/>
    <mergeCell ref="C32:C37"/>
    <mergeCell ref="E32:E37"/>
    <mergeCell ref="F32:F37"/>
    <mergeCell ref="F40:F45"/>
    <mergeCell ref="B2:H2"/>
    <mergeCell ref="A17:A21"/>
    <mergeCell ref="B17:B21"/>
    <mergeCell ref="C17:C21"/>
    <mergeCell ref="E17:E21"/>
    <mergeCell ref="F17:F21"/>
    <mergeCell ref="G17:G21"/>
    <mergeCell ref="H17:H21"/>
    <mergeCell ref="A11:A16"/>
    <mergeCell ref="B11:B16"/>
    <mergeCell ref="C11:C16"/>
    <mergeCell ref="E11:E16"/>
    <mergeCell ref="F11:F16"/>
    <mergeCell ref="G11:G16"/>
    <mergeCell ref="H11:H16"/>
    <mergeCell ref="C5:C9"/>
    <mergeCell ref="B5:B9"/>
    <mergeCell ref="A5:A9"/>
    <mergeCell ref="E5:E9"/>
    <mergeCell ref="H73:H77"/>
    <mergeCell ref="E73:E77"/>
    <mergeCell ref="F73:F77"/>
    <mergeCell ref="G73:G77"/>
    <mergeCell ref="E24:E26"/>
    <mergeCell ref="F24:F26"/>
    <mergeCell ref="G24:G26"/>
    <mergeCell ref="H24:H26"/>
    <mergeCell ref="G40:G45"/>
    <mergeCell ref="H40:H45"/>
    <mergeCell ref="G32:G37"/>
    <mergeCell ref="H32:H37"/>
    <mergeCell ref="E50:E54"/>
    <mergeCell ref="F5:F9"/>
    <mergeCell ref="G5:G9"/>
    <mergeCell ref="B73:B77"/>
    <mergeCell ref="C73:C77"/>
    <mergeCell ref="A73:A77"/>
    <mergeCell ref="A24:A26"/>
    <mergeCell ref="B24:B26"/>
    <mergeCell ref="C24:C26"/>
    <mergeCell ref="A56:A61"/>
    <mergeCell ref="B56:B61"/>
    <mergeCell ref="C56:C61"/>
    <mergeCell ref="E56:E61"/>
    <mergeCell ref="F56:F61"/>
    <mergeCell ref="G56:G61"/>
    <mergeCell ref="A50:A54"/>
    <mergeCell ref="B50:B54"/>
    <mergeCell ref="C50:C54"/>
    <mergeCell ref="A47:A48"/>
    <mergeCell ref="B47:B48"/>
    <mergeCell ref="C47:C48"/>
    <mergeCell ref="E47:E48"/>
    <mergeCell ref="F47:F48"/>
    <mergeCell ref="G62:G64"/>
    <mergeCell ref="G71:G72"/>
  </mergeCells>
  <pageMargins left="0" right="0" top="0" bottom="0" header="0.31496062992125984" footer="0.31496062992125984"/>
  <pageSetup paperSize="9" scale="50" fitToHeight="4" orientation="portrait"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4"/>
  <sheetViews>
    <sheetView view="pageBreakPreview" zoomScale="90" zoomScaleNormal="85" zoomScaleSheetLayoutView="90" workbookViewId="0">
      <pane ySplit="2" topLeftCell="A3" activePane="bottomLeft" state="frozen"/>
      <selection pane="bottomLeft" activeCell="B78" sqref="B78"/>
    </sheetView>
  </sheetViews>
  <sheetFormatPr defaultColWidth="8.5703125" defaultRowHeight="15.75"/>
  <cols>
    <col min="1" max="1" width="7.42578125" style="470" customWidth="1"/>
    <col min="2" max="2" width="70.5703125" style="471" customWidth="1"/>
    <col min="3" max="3" width="29.42578125" style="485" customWidth="1"/>
    <col min="4" max="4" width="28.5703125" style="478" customWidth="1"/>
    <col min="5" max="16384" width="8.5703125" style="462"/>
  </cols>
  <sheetData>
    <row r="1" spans="1:4" ht="16.5" thickBot="1">
      <c r="A1" s="460">
        <v>1</v>
      </c>
      <c r="B1" s="460">
        <v>3</v>
      </c>
      <c r="C1" s="480">
        <v>4</v>
      </c>
      <c r="D1" s="461">
        <v>5</v>
      </c>
    </row>
    <row r="2" spans="1:4" s="466" customFormat="1" ht="19.5" thickBot="1">
      <c r="A2" s="463" t="s">
        <v>915</v>
      </c>
      <c r="B2" s="464" t="s">
        <v>768</v>
      </c>
      <c r="C2" s="464" t="s">
        <v>966</v>
      </c>
      <c r="D2" s="465" t="s">
        <v>916</v>
      </c>
    </row>
    <row r="3" spans="1:4">
      <c r="A3" s="467">
        <v>1</v>
      </c>
      <c r="B3" s="525" t="s">
        <v>1102</v>
      </c>
      <c r="C3" s="493"/>
      <c r="D3" s="490"/>
    </row>
    <row r="4" spans="1:4">
      <c r="A4" s="468">
        <v>2</v>
      </c>
      <c r="B4" s="525" t="s">
        <v>954</v>
      </c>
      <c r="C4" s="481"/>
      <c r="D4" s="494"/>
    </row>
    <row r="5" spans="1:4">
      <c r="A5" s="468">
        <v>3</v>
      </c>
      <c r="B5" s="525" t="s">
        <v>1103</v>
      </c>
      <c r="C5" s="481"/>
      <c r="D5" s="491"/>
    </row>
    <row r="6" spans="1:4">
      <c r="A6" s="468">
        <v>4</v>
      </c>
      <c r="B6" s="525" t="s">
        <v>1104</v>
      </c>
      <c r="C6" s="481"/>
      <c r="D6" s="491"/>
    </row>
    <row r="7" spans="1:4">
      <c r="A7" s="468">
        <v>5</v>
      </c>
      <c r="B7" s="525" t="s">
        <v>1105</v>
      </c>
      <c r="C7" s="482"/>
      <c r="D7" s="491"/>
    </row>
    <row r="8" spans="1:4">
      <c r="A8" s="468">
        <v>6</v>
      </c>
      <c r="B8" s="525" t="s">
        <v>1106</v>
      </c>
      <c r="C8" s="481"/>
      <c r="D8" s="491"/>
    </row>
    <row r="9" spans="1:4">
      <c r="A9" s="468">
        <v>7</v>
      </c>
      <c r="B9" s="525" t="s">
        <v>1107</v>
      </c>
      <c r="C9" s="481"/>
      <c r="D9" s="491"/>
    </row>
    <row r="10" spans="1:4">
      <c r="A10" s="468">
        <v>8</v>
      </c>
      <c r="B10" s="525" t="s">
        <v>1108</v>
      </c>
      <c r="C10" s="482"/>
      <c r="D10" s="491"/>
    </row>
    <row r="11" spans="1:4">
      <c r="A11" s="468">
        <v>9</v>
      </c>
      <c r="B11" s="525" t="s">
        <v>1109</v>
      </c>
      <c r="C11" s="483"/>
      <c r="D11" s="491"/>
    </row>
    <row r="12" spans="1:4">
      <c r="A12" s="468">
        <v>10</v>
      </c>
      <c r="B12" s="525" t="s">
        <v>1110</v>
      </c>
      <c r="C12" s="483"/>
      <c r="D12" s="491"/>
    </row>
    <row r="13" spans="1:4">
      <c r="A13" s="468">
        <v>11</v>
      </c>
      <c r="B13" s="525" t="s">
        <v>1111</v>
      </c>
      <c r="C13" s="482"/>
      <c r="D13" s="491"/>
    </row>
    <row r="14" spans="1:4">
      <c r="A14" s="468">
        <v>12</v>
      </c>
      <c r="B14" s="525" t="s">
        <v>945</v>
      </c>
      <c r="C14" s="482"/>
      <c r="D14" s="491"/>
    </row>
    <row r="15" spans="1:4">
      <c r="A15" s="468">
        <v>13</v>
      </c>
      <c r="B15" s="525" t="s">
        <v>930</v>
      </c>
      <c r="C15" s="483"/>
      <c r="D15" s="491"/>
    </row>
    <row r="16" spans="1:4">
      <c r="A16" s="468">
        <v>14</v>
      </c>
      <c r="B16" s="525" t="s">
        <v>1112</v>
      </c>
      <c r="C16" s="483"/>
      <c r="D16" s="491"/>
    </row>
    <row r="17" spans="1:4">
      <c r="A17" s="468">
        <v>15</v>
      </c>
      <c r="B17" s="525" t="s">
        <v>928</v>
      </c>
      <c r="C17" s="483"/>
      <c r="D17" s="491"/>
    </row>
    <row r="18" spans="1:4">
      <c r="A18" s="468">
        <v>16</v>
      </c>
      <c r="B18" s="525" t="s">
        <v>963</v>
      </c>
      <c r="C18" s="483"/>
      <c r="D18" s="491"/>
    </row>
    <row r="19" spans="1:4">
      <c r="A19" s="468">
        <v>17</v>
      </c>
      <c r="B19" s="525" t="s">
        <v>924</v>
      </c>
      <c r="C19" s="481"/>
      <c r="D19" s="491"/>
    </row>
    <row r="20" spans="1:4">
      <c r="A20" s="468">
        <v>18</v>
      </c>
      <c r="B20" s="525" t="s">
        <v>186</v>
      </c>
      <c r="C20" s="481"/>
      <c r="D20" s="491"/>
    </row>
    <row r="21" spans="1:4">
      <c r="A21" s="468">
        <v>19</v>
      </c>
      <c r="B21" s="525" t="s">
        <v>187</v>
      </c>
      <c r="C21" s="481"/>
      <c r="D21" s="491"/>
    </row>
    <row r="22" spans="1:4">
      <c r="A22" s="468">
        <v>20</v>
      </c>
      <c r="B22" s="525" t="s">
        <v>1113</v>
      </c>
      <c r="C22" s="482"/>
      <c r="D22" s="491"/>
    </row>
    <row r="23" spans="1:4">
      <c r="A23" s="468">
        <v>21</v>
      </c>
      <c r="B23" s="525" t="s">
        <v>1114</v>
      </c>
      <c r="C23" s="482"/>
      <c r="D23" s="491"/>
    </row>
    <row r="24" spans="1:4">
      <c r="A24" s="468">
        <v>22</v>
      </c>
      <c r="B24" s="525" t="s">
        <v>188</v>
      </c>
      <c r="C24" s="481"/>
      <c r="D24" s="491"/>
    </row>
    <row r="25" spans="1:4">
      <c r="A25" s="468">
        <v>23</v>
      </c>
      <c r="B25" s="525" t="s">
        <v>961</v>
      </c>
      <c r="C25" s="481"/>
      <c r="D25" s="491"/>
    </row>
    <row r="26" spans="1:4">
      <c r="A26" s="468">
        <v>24</v>
      </c>
      <c r="B26" s="525" t="s">
        <v>960</v>
      </c>
      <c r="C26" s="481"/>
      <c r="D26" s="491"/>
    </row>
    <row r="27" spans="1:4">
      <c r="A27" s="468">
        <v>25</v>
      </c>
      <c r="B27" s="525" t="s">
        <v>917</v>
      </c>
      <c r="C27" s="481"/>
      <c r="D27" s="491"/>
    </row>
    <row r="28" spans="1:4">
      <c r="A28" s="468">
        <v>26</v>
      </c>
      <c r="B28" s="525" t="s">
        <v>1115</v>
      </c>
      <c r="C28" s="482"/>
      <c r="D28" s="491"/>
    </row>
    <row r="29" spans="1:4" hidden="1">
      <c r="A29" s="468">
        <v>27</v>
      </c>
      <c r="B29" s="525" t="s">
        <v>942</v>
      </c>
      <c r="C29" s="481"/>
      <c r="D29" s="491"/>
    </row>
    <row r="30" spans="1:4" hidden="1">
      <c r="A30" s="468">
        <v>28</v>
      </c>
      <c r="B30" s="525" t="s">
        <v>952</v>
      </c>
      <c r="C30" s="481"/>
      <c r="D30" s="491"/>
    </row>
    <row r="31" spans="1:4" hidden="1">
      <c r="A31" s="468">
        <v>29</v>
      </c>
      <c r="B31" s="525" t="s">
        <v>943</v>
      </c>
      <c r="C31" s="481"/>
      <c r="D31" s="491"/>
    </row>
    <row r="32" spans="1:4" hidden="1">
      <c r="A32" s="468">
        <v>30</v>
      </c>
      <c r="B32" s="525" t="s">
        <v>1116</v>
      </c>
      <c r="C32" s="481"/>
      <c r="D32" s="491"/>
    </row>
    <row r="33" spans="1:4">
      <c r="A33" s="468">
        <v>31</v>
      </c>
      <c r="B33" s="525" t="s">
        <v>946</v>
      </c>
      <c r="C33" s="481"/>
      <c r="D33" s="491"/>
    </row>
    <row r="34" spans="1:4">
      <c r="A34" s="468">
        <v>32</v>
      </c>
      <c r="B34" s="525" t="s">
        <v>925</v>
      </c>
      <c r="C34" s="481"/>
      <c r="D34" s="491"/>
    </row>
    <row r="35" spans="1:4">
      <c r="A35" s="468">
        <v>33</v>
      </c>
      <c r="B35" s="525" t="s">
        <v>938</v>
      </c>
      <c r="C35" s="481"/>
      <c r="D35" s="491"/>
    </row>
    <row r="36" spans="1:4">
      <c r="A36" s="468">
        <v>34</v>
      </c>
      <c r="B36" s="525" t="s">
        <v>927</v>
      </c>
      <c r="C36" s="481"/>
      <c r="D36" s="491"/>
    </row>
    <row r="37" spans="1:4">
      <c r="A37" s="468">
        <v>35</v>
      </c>
      <c r="B37" s="525" t="s">
        <v>1117</v>
      </c>
      <c r="C37" s="481"/>
      <c r="D37" s="491"/>
    </row>
    <row r="38" spans="1:4">
      <c r="A38" s="468">
        <v>36</v>
      </c>
      <c r="B38" s="525" t="s">
        <v>921</v>
      </c>
      <c r="C38" s="481"/>
      <c r="D38" s="491"/>
    </row>
    <row r="39" spans="1:4">
      <c r="A39" s="468">
        <v>37</v>
      </c>
      <c r="B39" s="525" t="s">
        <v>1118</v>
      </c>
      <c r="C39" s="481"/>
      <c r="D39" s="491"/>
    </row>
    <row r="40" spans="1:4">
      <c r="A40" s="468">
        <v>38</v>
      </c>
      <c r="B40" s="525" t="s">
        <v>1119</v>
      </c>
      <c r="C40" s="481"/>
      <c r="D40" s="491"/>
    </row>
    <row r="41" spans="1:4">
      <c r="A41" s="468">
        <v>39</v>
      </c>
      <c r="B41" s="525" t="s">
        <v>1120</v>
      </c>
      <c r="C41" s="481"/>
      <c r="D41" s="491"/>
    </row>
    <row r="42" spans="1:4">
      <c r="A42" s="468">
        <v>40</v>
      </c>
      <c r="B42" s="525" t="s">
        <v>923</v>
      </c>
      <c r="C42" s="482"/>
      <c r="D42" s="491"/>
    </row>
    <row r="43" spans="1:4">
      <c r="A43" s="468">
        <v>41</v>
      </c>
      <c r="B43" s="525" t="s">
        <v>1121</v>
      </c>
      <c r="C43" s="481"/>
      <c r="D43" s="491"/>
    </row>
    <row r="44" spans="1:4">
      <c r="A44" s="468">
        <v>42</v>
      </c>
      <c r="B44" s="525" t="s">
        <v>1122</v>
      </c>
      <c r="C44" s="481"/>
      <c r="D44" s="491"/>
    </row>
    <row r="45" spans="1:4">
      <c r="A45" s="468">
        <v>43</v>
      </c>
      <c r="B45" s="525" t="s">
        <v>933</v>
      </c>
      <c r="C45" s="482"/>
      <c r="D45" s="491"/>
    </row>
    <row r="46" spans="1:4">
      <c r="A46" s="468">
        <v>44</v>
      </c>
      <c r="B46" s="525" t="s">
        <v>965</v>
      </c>
      <c r="C46" s="482"/>
      <c r="D46" s="491"/>
    </row>
    <row r="47" spans="1:4">
      <c r="A47" s="468">
        <v>45</v>
      </c>
      <c r="B47" s="525" t="s">
        <v>1123</v>
      </c>
      <c r="C47" s="482"/>
      <c r="D47" s="491"/>
    </row>
    <row r="48" spans="1:4">
      <c r="A48" s="468">
        <v>46</v>
      </c>
      <c r="B48" s="525" t="s">
        <v>922</v>
      </c>
      <c r="C48" s="482"/>
      <c r="D48" s="491"/>
    </row>
    <row r="49" spans="1:4">
      <c r="A49" s="468">
        <v>47</v>
      </c>
      <c r="B49" s="525" t="s">
        <v>964</v>
      </c>
      <c r="C49" s="482"/>
      <c r="D49" s="491"/>
    </row>
    <row r="50" spans="1:4">
      <c r="A50" s="468">
        <v>48</v>
      </c>
      <c r="B50" s="525" t="s">
        <v>920</v>
      </c>
      <c r="C50" s="482"/>
      <c r="D50" s="491"/>
    </row>
    <row r="51" spans="1:4">
      <c r="A51" s="468">
        <v>49</v>
      </c>
      <c r="B51" s="525" t="s">
        <v>936</v>
      </c>
      <c r="C51" s="482"/>
      <c r="D51" s="491"/>
    </row>
    <row r="52" spans="1:4">
      <c r="A52" s="468">
        <v>50</v>
      </c>
      <c r="B52" s="525" t="s">
        <v>1124</v>
      </c>
      <c r="C52" s="481"/>
      <c r="D52" s="491"/>
    </row>
    <row r="53" spans="1:4">
      <c r="A53" s="468">
        <v>51</v>
      </c>
      <c r="B53" s="525" t="s">
        <v>918</v>
      </c>
      <c r="C53" s="481"/>
      <c r="D53" s="491"/>
    </row>
    <row r="54" spans="1:4">
      <c r="A54" s="468">
        <v>52</v>
      </c>
      <c r="B54" s="525" t="s">
        <v>931</v>
      </c>
      <c r="C54" s="481"/>
      <c r="D54" s="491"/>
    </row>
    <row r="55" spans="1:4">
      <c r="A55" s="468">
        <v>53</v>
      </c>
      <c r="B55" s="525" t="s">
        <v>932</v>
      </c>
      <c r="C55" s="481"/>
      <c r="D55" s="491"/>
    </row>
    <row r="56" spans="1:4">
      <c r="A56" s="468">
        <v>54</v>
      </c>
      <c r="B56" s="525" t="s">
        <v>935</v>
      </c>
      <c r="C56" s="481"/>
      <c r="D56" s="491"/>
    </row>
    <row r="57" spans="1:4">
      <c r="A57" s="468">
        <v>55</v>
      </c>
      <c r="B57" s="525" t="s">
        <v>934</v>
      </c>
      <c r="C57" s="481"/>
      <c r="D57" s="491"/>
    </row>
    <row r="58" spans="1:4">
      <c r="A58" s="468">
        <v>56</v>
      </c>
      <c r="B58" s="525" t="s">
        <v>1125</v>
      </c>
      <c r="C58" s="481"/>
      <c r="D58" s="491"/>
    </row>
    <row r="59" spans="1:4">
      <c r="A59" s="468">
        <v>57</v>
      </c>
      <c r="B59" s="525" t="s">
        <v>941</v>
      </c>
      <c r="C59" s="481"/>
      <c r="D59" s="491"/>
    </row>
    <row r="60" spans="1:4">
      <c r="A60" s="468">
        <v>58</v>
      </c>
      <c r="B60" s="525" t="s">
        <v>189</v>
      </c>
      <c r="C60" s="481"/>
      <c r="D60" s="491"/>
    </row>
    <row r="61" spans="1:4">
      <c r="A61" s="468">
        <v>59</v>
      </c>
      <c r="B61" s="525" t="s">
        <v>949</v>
      </c>
      <c r="C61" s="481"/>
      <c r="D61" s="491"/>
    </row>
    <row r="62" spans="1:4">
      <c r="A62" s="468">
        <v>60</v>
      </c>
      <c r="B62" s="525" t="s">
        <v>955</v>
      </c>
      <c r="C62" s="481"/>
      <c r="D62" s="491"/>
    </row>
    <row r="63" spans="1:4">
      <c r="A63" s="468">
        <v>61</v>
      </c>
      <c r="B63" s="525" t="s">
        <v>950</v>
      </c>
      <c r="C63" s="481"/>
      <c r="D63" s="491"/>
    </row>
    <row r="64" spans="1:4">
      <c r="A64" s="468">
        <v>62</v>
      </c>
      <c r="B64" s="525" t="s">
        <v>953</v>
      </c>
      <c r="C64" s="481"/>
      <c r="D64" s="491"/>
    </row>
    <row r="65" spans="1:4">
      <c r="A65" s="468">
        <v>63</v>
      </c>
      <c r="B65" s="525" t="s">
        <v>947</v>
      </c>
      <c r="C65" s="481"/>
      <c r="D65" s="491"/>
    </row>
    <row r="66" spans="1:4">
      <c r="A66" s="468">
        <v>64</v>
      </c>
      <c r="B66" s="525" t="s">
        <v>1126</v>
      </c>
      <c r="C66" s="481"/>
      <c r="D66" s="491"/>
    </row>
    <row r="67" spans="1:4">
      <c r="A67" s="468">
        <v>65</v>
      </c>
      <c r="B67" s="525" t="s">
        <v>1127</v>
      </c>
      <c r="C67" s="481"/>
      <c r="D67" s="491"/>
    </row>
    <row r="68" spans="1:4">
      <c r="A68" s="468">
        <v>66</v>
      </c>
      <c r="B68" s="525" t="s">
        <v>1128</v>
      </c>
      <c r="C68" s="481"/>
      <c r="D68" s="491"/>
    </row>
    <row r="69" spans="1:4">
      <c r="A69" s="468">
        <v>67</v>
      </c>
      <c r="B69" s="525" t="s">
        <v>1129</v>
      </c>
      <c r="C69" s="483"/>
      <c r="D69" s="491"/>
    </row>
    <row r="70" spans="1:4">
      <c r="A70" s="468">
        <v>68</v>
      </c>
      <c r="B70" s="525" t="s">
        <v>1130</v>
      </c>
      <c r="C70" s="483"/>
      <c r="D70" s="491"/>
    </row>
    <row r="71" spans="1:4">
      <c r="A71" s="468">
        <v>69</v>
      </c>
      <c r="B71" s="525" t="s">
        <v>948</v>
      </c>
      <c r="C71" s="483"/>
      <c r="D71" s="491"/>
    </row>
    <row r="72" spans="1:4">
      <c r="A72" s="468">
        <v>70</v>
      </c>
      <c r="B72" s="525" t="s">
        <v>1131</v>
      </c>
      <c r="C72" s="483"/>
      <c r="D72" s="491"/>
    </row>
    <row r="73" spans="1:4">
      <c r="A73" s="468">
        <v>71</v>
      </c>
      <c r="B73" s="525" t="s">
        <v>1132</v>
      </c>
      <c r="C73" s="482"/>
      <c r="D73" s="491"/>
    </row>
    <row r="74" spans="1:4">
      <c r="A74" s="468">
        <v>72</v>
      </c>
      <c r="B74" s="525" t="s">
        <v>959</v>
      </c>
      <c r="C74" s="484"/>
      <c r="D74" s="491"/>
    </row>
    <row r="75" spans="1:4">
      <c r="A75" s="468">
        <v>73</v>
      </c>
      <c r="B75" s="525" t="s">
        <v>190</v>
      </c>
      <c r="C75" s="482"/>
      <c r="D75" s="491"/>
    </row>
    <row r="76" spans="1:4">
      <c r="A76" s="468">
        <v>74</v>
      </c>
      <c r="B76" s="525" t="s">
        <v>957</v>
      </c>
      <c r="C76" s="482"/>
      <c r="D76" s="491"/>
    </row>
    <row r="77" spans="1:4">
      <c r="A77" s="468">
        <v>75</v>
      </c>
      <c r="B77" s="525" t="s">
        <v>958</v>
      </c>
      <c r="C77" s="482"/>
      <c r="D77" s="491"/>
    </row>
    <row r="78" spans="1:4">
      <c r="A78" s="468">
        <v>76</v>
      </c>
      <c r="B78" s="525" t="s">
        <v>939</v>
      </c>
      <c r="C78" s="482"/>
      <c r="D78" s="491"/>
    </row>
    <row r="79" spans="1:4">
      <c r="A79" s="468">
        <v>77</v>
      </c>
      <c r="B79" s="525" t="s">
        <v>951</v>
      </c>
      <c r="C79" s="482"/>
      <c r="D79" s="491"/>
    </row>
    <row r="80" spans="1:4">
      <c r="A80" s="468">
        <v>78</v>
      </c>
      <c r="B80" s="525" t="s">
        <v>919</v>
      </c>
      <c r="C80" s="482"/>
      <c r="D80" s="491"/>
    </row>
    <row r="81" spans="1:4">
      <c r="A81" s="468">
        <v>79</v>
      </c>
      <c r="B81" s="525" t="s">
        <v>926</v>
      </c>
      <c r="C81" s="482"/>
      <c r="D81" s="491"/>
    </row>
    <row r="82" spans="1:4">
      <c r="A82" s="468">
        <v>80</v>
      </c>
      <c r="B82" s="525" t="s">
        <v>191</v>
      </c>
      <c r="C82" s="482"/>
      <c r="D82" s="491"/>
    </row>
    <row r="83" spans="1:4">
      <c r="A83" s="468">
        <v>81</v>
      </c>
      <c r="B83" s="525" t="s">
        <v>929</v>
      </c>
      <c r="C83" s="482"/>
      <c r="D83" s="491"/>
    </row>
    <row r="84" spans="1:4">
      <c r="A84" s="468">
        <v>82</v>
      </c>
      <c r="B84" s="525" t="s">
        <v>962</v>
      </c>
      <c r="C84" s="482"/>
      <c r="D84" s="491"/>
    </row>
    <row r="85" spans="1:4">
      <c r="A85" s="468">
        <v>83</v>
      </c>
      <c r="B85" s="525" t="s">
        <v>940</v>
      </c>
      <c r="C85" s="481"/>
      <c r="D85" s="491"/>
    </row>
    <row r="86" spans="1:4">
      <c r="A86" s="468">
        <v>84</v>
      </c>
      <c r="B86" s="525" t="s">
        <v>956</v>
      </c>
      <c r="C86" s="481"/>
      <c r="D86" s="491"/>
    </row>
    <row r="87" spans="1:4">
      <c r="A87" s="468">
        <v>85</v>
      </c>
      <c r="B87" s="525" t="s">
        <v>944</v>
      </c>
      <c r="C87" s="482"/>
      <c r="D87" s="491"/>
    </row>
    <row r="88" spans="1:4">
      <c r="A88" s="468">
        <v>86</v>
      </c>
      <c r="B88" s="526" t="s">
        <v>937</v>
      </c>
      <c r="C88" s="482"/>
      <c r="D88" s="491"/>
    </row>
    <row r="89" spans="1:4">
      <c r="A89" s="468">
        <v>87</v>
      </c>
      <c r="B89" s="527" t="s">
        <v>1133</v>
      </c>
      <c r="C89" s="484"/>
      <c r="D89" s="491"/>
    </row>
    <row r="90" spans="1:4" ht="16.5" thickBot="1">
      <c r="A90" s="469">
        <v>88</v>
      </c>
      <c r="B90" s="528" t="s">
        <v>1134</v>
      </c>
      <c r="C90" s="524"/>
      <c r="D90" s="492"/>
    </row>
    <row r="91" spans="1:4">
      <c r="D91" s="472"/>
    </row>
    <row r="92" spans="1:4">
      <c r="D92" s="472"/>
    </row>
    <row r="93" spans="1:4">
      <c r="D93" s="473"/>
    </row>
    <row r="94" spans="1:4">
      <c r="D94" s="473"/>
    </row>
    <row r="95" spans="1:4">
      <c r="D95" s="473"/>
    </row>
    <row r="96" spans="1:4">
      <c r="D96" s="473"/>
    </row>
    <row r="97" spans="2:4">
      <c r="D97" s="473"/>
    </row>
    <row r="98" spans="2:4">
      <c r="D98" s="473"/>
    </row>
    <row r="99" spans="2:4">
      <c r="D99" s="473"/>
    </row>
    <row r="100" spans="2:4">
      <c r="D100" s="473"/>
    </row>
    <row r="101" spans="2:4">
      <c r="D101" s="473"/>
    </row>
    <row r="102" spans="2:4">
      <c r="D102" s="473"/>
    </row>
    <row r="103" spans="2:4">
      <c r="D103" s="473"/>
    </row>
    <row r="104" spans="2:4">
      <c r="D104" s="473"/>
    </row>
    <row r="105" spans="2:4">
      <c r="D105" s="473"/>
    </row>
    <row r="106" spans="2:4">
      <c r="D106" s="473"/>
    </row>
    <row r="107" spans="2:4">
      <c r="D107" s="473"/>
    </row>
    <row r="108" spans="2:4">
      <c r="D108" s="473"/>
    </row>
    <row r="109" spans="2:4">
      <c r="D109" s="473"/>
    </row>
    <row r="110" spans="2:4">
      <c r="D110" s="473"/>
    </row>
    <row r="111" spans="2:4">
      <c r="B111" s="474"/>
      <c r="C111" s="486"/>
      <c r="D111" s="473"/>
    </row>
    <row r="112" spans="2:4">
      <c r="B112" s="475"/>
      <c r="C112" s="487"/>
      <c r="D112" s="473"/>
    </row>
    <row r="113" spans="2:4">
      <c r="B113" s="475"/>
      <c r="C113" s="487"/>
      <c r="D113" s="473"/>
    </row>
    <row r="114" spans="2:4">
      <c r="B114" s="476"/>
      <c r="C114" s="488"/>
      <c r="D114" s="473"/>
    </row>
    <row r="115" spans="2:4">
      <c r="B115" s="475"/>
      <c r="C115" s="487"/>
      <c r="D115" s="473"/>
    </row>
    <row r="116" spans="2:4">
      <c r="B116" s="475"/>
      <c r="C116" s="487"/>
      <c r="D116" s="473"/>
    </row>
    <row r="117" spans="2:4">
      <c r="B117" s="476"/>
      <c r="C117" s="488"/>
      <c r="D117" s="473"/>
    </row>
    <row r="118" spans="2:4">
      <c r="B118" s="475"/>
      <c r="C118" s="487"/>
      <c r="D118" s="473"/>
    </row>
    <row r="119" spans="2:4">
      <c r="B119" s="475"/>
      <c r="C119" s="487"/>
      <c r="D119" s="473"/>
    </row>
    <row r="120" spans="2:4">
      <c r="B120" s="475"/>
      <c r="C120" s="487"/>
      <c r="D120" s="473"/>
    </row>
    <row r="121" spans="2:4">
      <c r="B121" s="475"/>
      <c r="C121" s="487"/>
      <c r="D121" s="473"/>
    </row>
    <row r="122" spans="2:4">
      <c r="B122" s="477"/>
      <c r="C122" s="489"/>
      <c r="D122" s="472"/>
    </row>
    <row r="123" spans="2:4">
      <c r="B123" s="477"/>
      <c r="C123" s="489"/>
      <c r="D123" s="472"/>
    </row>
    <row r="124" spans="2:4">
      <c r="B124" s="477"/>
      <c r="C124" s="489"/>
      <c r="D124" s="472"/>
    </row>
    <row r="125" spans="2:4">
      <c r="B125" s="477"/>
      <c r="C125" s="489"/>
      <c r="D125" s="472"/>
    </row>
    <row r="126" spans="2:4">
      <c r="B126" s="477"/>
      <c r="C126" s="489"/>
      <c r="D126" s="472"/>
    </row>
    <row r="127" spans="2:4">
      <c r="B127" s="477"/>
      <c r="C127" s="489"/>
      <c r="D127" s="472"/>
    </row>
    <row r="128" spans="2:4">
      <c r="B128" s="477"/>
      <c r="C128" s="489"/>
      <c r="D128" s="472"/>
    </row>
    <row r="129" spans="2:4">
      <c r="B129" s="477"/>
      <c r="C129" s="489"/>
      <c r="D129" s="472"/>
    </row>
    <row r="130" spans="2:4">
      <c r="B130" s="477"/>
      <c r="C130" s="489"/>
      <c r="D130" s="472"/>
    </row>
    <row r="131" spans="2:4">
      <c r="B131" s="477"/>
      <c r="C131" s="489"/>
      <c r="D131" s="472"/>
    </row>
    <row r="132" spans="2:4">
      <c r="B132" s="477"/>
      <c r="C132" s="489"/>
      <c r="D132" s="472"/>
    </row>
    <row r="133" spans="2:4">
      <c r="B133" s="477"/>
      <c r="C133" s="489"/>
      <c r="D133" s="472"/>
    </row>
    <row r="134" spans="2:4">
      <c r="B134" s="477"/>
      <c r="C134" s="489"/>
      <c r="D134" s="472"/>
    </row>
    <row r="135" spans="2:4">
      <c r="B135" s="477"/>
      <c r="C135" s="489"/>
      <c r="D135" s="472"/>
    </row>
    <row r="136" spans="2:4">
      <c r="B136" s="477"/>
      <c r="C136" s="489"/>
      <c r="D136" s="472"/>
    </row>
    <row r="137" spans="2:4">
      <c r="B137" s="477"/>
      <c r="C137" s="489"/>
      <c r="D137" s="472"/>
    </row>
    <row r="138" spans="2:4">
      <c r="B138" s="477"/>
      <c r="C138" s="489"/>
      <c r="D138" s="472"/>
    </row>
    <row r="139" spans="2:4">
      <c r="B139" s="477"/>
      <c r="C139" s="489"/>
      <c r="D139" s="472"/>
    </row>
    <row r="140" spans="2:4">
      <c r="B140" s="477"/>
      <c r="C140" s="489"/>
      <c r="D140" s="472"/>
    </row>
    <row r="141" spans="2:4">
      <c r="B141" s="477"/>
      <c r="C141" s="489"/>
      <c r="D141" s="472"/>
    </row>
    <row r="142" spans="2:4">
      <c r="B142" s="477"/>
      <c r="C142" s="489"/>
      <c r="D142" s="472"/>
    </row>
    <row r="143" spans="2:4">
      <c r="B143" s="477"/>
      <c r="C143" s="489"/>
      <c r="D143" s="472"/>
    </row>
    <row r="144" spans="2:4">
      <c r="B144" s="477"/>
      <c r="C144" s="489"/>
      <c r="D144" s="472"/>
    </row>
    <row r="145" spans="2:4">
      <c r="B145" s="477"/>
      <c r="C145" s="489"/>
      <c r="D145" s="472"/>
    </row>
    <row r="146" spans="2:4">
      <c r="B146" s="477"/>
      <c r="C146" s="489"/>
      <c r="D146" s="472"/>
    </row>
    <row r="147" spans="2:4">
      <c r="B147" s="477"/>
      <c r="C147" s="489"/>
      <c r="D147" s="472"/>
    </row>
    <row r="148" spans="2:4">
      <c r="B148" s="477"/>
      <c r="C148" s="489"/>
      <c r="D148" s="472"/>
    </row>
    <row r="149" spans="2:4">
      <c r="B149" s="477"/>
      <c r="C149" s="489"/>
      <c r="D149" s="472"/>
    </row>
    <row r="150" spans="2:4">
      <c r="B150" s="477"/>
      <c r="C150" s="489"/>
      <c r="D150" s="472"/>
    </row>
    <row r="151" spans="2:4">
      <c r="B151" s="477"/>
      <c r="C151" s="489"/>
      <c r="D151" s="472"/>
    </row>
    <row r="152" spans="2:4">
      <c r="B152" s="477"/>
      <c r="C152" s="489"/>
      <c r="D152" s="472"/>
    </row>
    <row r="153" spans="2:4">
      <c r="B153" s="477"/>
      <c r="C153" s="489"/>
      <c r="D153" s="472"/>
    </row>
    <row r="154" spans="2:4">
      <c r="B154" s="477"/>
      <c r="C154" s="489"/>
      <c r="D154" s="472"/>
    </row>
    <row r="155" spans="2:4">
      <c r="B155" s="477"/>
      <c r="C155" s="489"/>
      <c r="D155" s="472"/>
    </row>
    <row r="156" spans="2:4">
      <c r="B156" s="477"/>
      <c r="C156" s="489"/>
      <c r="D156" s="472"/>
    </row>
    <row r="157" spans="2:4">
      <c r="B157" s="477"/>
      <c r="C157" s="489"/>
      <c r="D157" s="472"/>
    </row>
    <row r="158" spans="2:4">
      <c r="B158" s="477"/>
      <c r="C158" s="489"/>
      <c r="D158" s="472"/>
    </row>
    <row r="159" spans="2:4">
      <c r="B159" s="477"/>
      <c r="C159" s="489"/>
      <c r="D159" s="472"/>
    </row>
    <row r="160" spans="2:4">
      <c r="B160" s="477"/>
      <c r="C160" s="489"/>
      <c r="D160" s="472"/>
    </row>
    <row r="161" spans="2:4">
      <c r="B161" s="477"/>
      <c r="C161" s="489"/>
      <c r="D161" s="472"/>
    </row>
    <row r="162" spans="2:4">
      <c r="B162" s="477"/>
      <c r="C162" s="489"/>
      <c r="D162" s="472"/>
    </row>
    <row r="163" spans="2:4">
      <c r="B163" s="477"/>
      <c r="C163" s="489"/>
      <c r="D163" s="472"/>
    </row>
    <row r="164" spans="2:4">
      <c r="B164" s="477"/>
      <c r="C164" s="489"/>
      <c r="D164" s="472"/>
    </row>
    <row r="165" spans="2:4">
      <c r="B165" s="477"/>
      <c r="C165" s="489"/>
      <c r="D165" s="472"/>
    </row>
    <row r="166" spans="2:4">
      <c r="B166" s="477"/>
      <c r="C166" s="489"/>
      <c r="D166" s="472"/>
    </row>
    <row r="167" spans="2:4">
      <c r="B167" s="477"/>
      <c r="C167" s="489"/>
      <c r="D167" s="472"/>
    </row>
    <row r="168" spans="2:4">
      <c r="B168" s="477"/>
      <c r="C168" s="489"/>
      <c r="D168" s="472"/>
    </row>
    <row r="169" spans="2:4">
      <c r="B169" s="477"/>
      <c r="C169" s="489"/>
      <c r="D169" s="472"/>
    </row>
    <row r="170" spans="2:4">
      <c r="B170" s="477"/>
      <c r="C170" s="489"/>
      <c r="D170" s="472"/>
    </row>
    <row r="171" spans="2:4">
      <c r="B171" s="477"/>
      <c r="C171" s="489"/>
      <c r="D171" s="472"/>
    </row>
    <row r="172" spans="2:4">
      <c r="B172" s="477"/>
      <c r="C172" s="489"/>
      <c r="D172" s="472"/>
    </row>
    <row r="173" spans="2:4">
      <c r="B173" s="477"/>
      <c r="C173" s="489"/>
      <c r="D173" s="472"/>
    </row>
    <row r="174" spans="2:4">
      <c r="B174" s="477"/>
      <c r="C174" s="489"/>
      <c r="D174" s="472"/>
    </row>
    <row r="175" spans="2:4">
      <c r="B175" s="477"/>
      <c r="C175" s="489"/>
      <c r="D175" s="472"/>
    </row>
    <row r="176" spans="2:4">
      <c r="B176" s="477"/>
      <c r="C176" s="489"/>
      <c r="D176" s="472"/>
    </row>
    <row r="177" spans="2:4">
      <c r="B177" s="477"/>
      <c r="C177" s="489"/>
      <c r="D177" s="472"/>
    </row>
    <row r="178" spans="2:4">
      <c r="B178" s="477"/>
      <c r="C178" s="489"/>
      <c r="D178" s="472"/>
    </row>
    <row r="179" spans="2:4">
      <c r="B179" s="477"/>
      <c r="C179" s="489"/>
      <c r="D179" s="472"/>
    </row>
    <row r="180" spans="2:4">
      <c r="B180" s="477"/>
      <c r="C180" s="489"/>
      <c r="D180" s="472"/>
    </row>
    <row r="181" spans="2:4">
      <c r="B181" s="477"/>
      <c r="C181" s="489"/>
      <c r="D181" s="472"/>
    </row>
    <row r="182" spans="2:4">
      <c r="B182" s="477"/>
      <c r="C182" s="489"/>
      <c r="D182" s="472"/>
    </row>
    <row r="183" spans="2:4">
      <c r="B183" s="477"/>
      <c r="C183" s="489"/>
      <c r="D183" s="472"/>
    </row>
    <row r="184" spans="2:4">
      <c r="B184" s="477"/>
      <c r="C184" s="489"/>
      <c r="D184" s="472"/>
    </row>
    <row r="185" spans="2:4">
      <c r="B185" s="477"/>
      <c r="C185" s="489"/>
      <c r="D185" s="472"/>
    </row>
    <row r="186" spans="2:4">
      <c r="B186" s="477"/>
      <c r="C186" s="489"/>
      <c r="D186" s="472"/>
    </row>
    <row r="187" spans="2:4">
      <c r="B187" s="477"/>
      <c r="C187" s="489"/>
      <c r="D187" s="472"/>
    </row>
    <row r="188" spans="2:4">
      <c r="B188" s="477"/>
      <c r="C188" s="489"/>
      <c r="D188" s="472"/>
    </row>
    <row r="189" spans="2:4">
      <c r="B189" s="477"/>
      <c r="C189" s="489"/>
      <c r="D189" s="472"/>
    </row>
    <row r="190" spans="2:4">
      <c r="B190" s="477"/>
      <c r="C190" s="489"/>
      <c r="D190" s="472"/>
    </row>
    <row r="191" spans="2:4">
      <c r="B191" s="477"/>
      <c r="C191" s="489"/>
      <c r="D191" s="472"/>
    </row>
    <row r="192" spans="2:4">
      <c r="B192" s="477"/>
      <c r="C192" s="489"/>
      <c r="D192" s="472"/>
    </row>
    <row r="193" spans="2:4">
      <c r="B193" s="477"/>
      <c r="C193" s="489"/>
      <c r="D193" s="472"/>
    </row>
    <row r="194" spans="2:4">
      <c r="B194" s="477"/>
      <c r="C194" s="489"/>
      <c r="D194" s="472"/>
    </row>
    <row r="195" spans="2:4">
      <c r="B195" s="477"/>
      <c r="C195" s="489"/>
      <c r="D195" s="472"/>
    </row>
    <row r="196" spans="2:4">
      <c r="B196" s="477"/>
      <c r="C196" s="489"/>
      <c r="D196" s="472"/>
    </row>
    <row r="197" spans="2:4">
      <c r="B197" s="477"/>
      <c r="C197" s="489"/>
      <c r="D197" s="472"/>
    </row>
    <row r="198" spans="2:4">
      <c r="B198" s="477"/>
      <c r="C198" s="489"/>
      <c r="D198" s="472"/>
    </row>
    <row r="199" spans="2:4">
      <c r="B199" s="477"/>
      <c r="C199" s="489"/>
      <c r="D199" s="472"/>
    </row>
    <row r="200" spans="2:4">
      <c r="B200" s="477"/>
      <c r="C200" s="489"/>
      <c r="D200" s="472"/>
    </row>
    <row r="201" spans="2:4">
      <c r="B201" s="477"/>
      <c r="C201" s="489"/>
      <c r="D201" s="472"/>
    </row>
    <row r="202" spans="2:4">
      <c r="B202" s="477"/>
      <c r="C202" s="489"/>
      <c r="D202" s="472"/>
    </row>
    <row r="203" spans="2:4">
      <c r="B203" s="477"/>
      <c r="C203" s="489"/>
      <c r="D203" s="472"/>
    </row>
    <row r="204" spans="2:4">
      <c r="B204" s="477"/>
      <c r="C204" s="489"/>
      <c r="D204" s="472"/>
    </row>
    <row r="205" spans="2:4">
      <c r="B205" s="477"/>
      <c r="C205" s="489"/>
      <c r="D205" s="472"/>
    </row>
    <row r="206" spans="2:4">
      <c r="B206" s="477"/>
      <c r="C206" s="489"/>
      <c r="D206" s="472"/>
    </row>
    <row r="207" spans="2:4">
      <c r="B207" s="477"/>
      <c r="C207" s="489"/>
      <c r="D207" s="472"/>
    </row>
    <row r="208" spans="2:4">
      <c r="B208" s="477"/>
      <c r="C208" s="489"/>
      <c r="D208" s="472"/>
    </row>
    <row r="209" spans="2:4">
      <c r="B209" s="477"/>
      <c r="C209" s="489"/>
      <c r="D209" s="472"/>
    </row>
    <row r="210" spans="2:4">
      <c r="B210" s="477"/>
      <c r="C210" s="489"/>
      <c r="D210" s="472"/>
    </row>
    <row r="211" spans="2:4">
      <c r="B211" s="477"/>
      <c r="C211" s="489"/>
      <c r="D211" s="472"/>
    </row>
    <row r="212" spans="2:4">
      <c r="B212" s="477"/>
      <c r="C212" s="489"/>
      <c r="D212" s="472"/>
    </row>
    <row r="213" spans="2:4">
      <c r="B213" s="477"/>
      <c r="C213" s="489"/>
      <c r="D213" s="472"/>
    </row>
    <row r="214" spans="2:4">
      <c r="B214" s="477"/>
      <c r="C214" s="489"/>
      <c r="D214" s="472"/>
    </row>
    <row r="215" spans="2:4">
      <c r="B215" s="477"/>
      <c r="C215" s="489"/>
      <c r="D215" s="472"/>
    </row>
    <row r="216" spans="2:4">
      <c r="B216" s="477"/>
      <c r="C216" s="489"/>
      <c r="D216" s="472"/>
    </row>
    <row r="217" spans="2:4">
      <c r="B217" s="477"/>
      <c r="C217" s="489"/>
      <c r="D217" s="472"/>
    </row>
    <row r="218" spans="2:4">
      <c r="B218" s="477"/>
      <c r="C218" s="489"/>
    </row>
    <row r="219" spans="2:4">
      <c r="B219" s="477"/>
      <c r="C219" s="489"/>
    </row>
    <row r="220" spans="2:4">
      <c r="B220" s="477"/>
      <c r="C220" s="489"/>
    </row>
    <row r="221" spans="2:4">
      <c r="B221" s="477"/>
      <c r="C221" s="489"/>
    </row>
    <row r="222" spans="2:4">
      <c r="B222" s="477"/>
      <c r="C222" s="489"/>
    </row>
    <row r="223" spans="2:4">
      <c r="B223" s="477"/>
      <c r="C223" s="489"/>
    </row>
    <row r="224" spans="2:4">
      <c r="B224" s="477"/>
      <c r="C224" s="489"/>
    </row>
    <row r="225" spans="1:4">
      <c r="B225" s="477"/>
      <c r="C225" s="489"/>
    </row>
    <row r="226" spans="1:4">
      <c r="B226" s="477"/>
      <c r="C226" s="489"/>
    </row>
    <row r="227" spans="1:4">
      <c r="B227" s="477"/>
      <c r="C227" s="489"/>
    </row>
    <row r="228" spans="1:4">
      <c r="B228" s="477"/>
      <c r="C228" s="489"/>
    </row>
    <row r="229" spans="1:4">
      <c r="B229" s="477"/>
      <c r="C229" s="489"/>
    </row>
    <row r="230" spans="1:4" s="479" customFormat="1">
      <c r="A230" s="470"/>
      <c r="B230" s="477"/>
      <c r="C230" s="489"/>
      <c r="D230" s="478"/>
    </row>
    <row r="231" spans="1:4" s="479" customFormat="1">
      <c r="A231" s="470"/>
      <c r="B231" s="477"/>
      <c r="C231" s="489"/>
      <c r="D231" s="478"/>
    </row>
    <row r="232" spans="1:4" s="479" customFormat="1">
      <c r="A232" s="470"/>
      <c r="B232" s="477"/>
      <c r="C232" s="489"/>
      <c r="D232" s="478"/>
    </row>
    <row r="233" spans="1:4" s="479" customFormat="1">
      <c r="A233" s="470"/>
      <c r="B233" s="477"/>
      <c r="C233" s="489"/>
      <c r="D233" s="478"/>
    </row>
    <row r="234" spans="1:4" s="479" customFormat="1">
      <c r="A234" s="470"/>
      <c r="B234" s="477"/>
      <c r="C234" s="489"/>
      <c r="D234" s="478"/>
    </row>
    <row r="235" spans="1:4" s="479" customFormat="1">
      <c r="A235" s="470"/>
      <c r="B235" s="477"/>
      <c r="C235" s="489"/>
      <c r="D235" s="478"/>
    </row>
    <row r="236" spans="1:4" s="479" customFormat="1">
      <c r="A236" s="470"/>
      <c r="B236" s="477"/>
      <c r="C236" s="489"/>
      <c r="D236" s="478"/>
    </row>
    <row r="237" spans="1:4" s="479" customFormat="1">
      <c r="A237" s="470"/>
      <c r="B237" s="477"/>
      <c r="C237" s="489"/>
      <c r="D237" s="478"/>
    </row>
    <row r="238" spans="1:4" s="479" customFormat="1">
      <c r="A238" s="470"/>
      <c r="B238" s="477"/>
      <c r="C238" s="489"/>
      <c r="D238" s="478"/>
    </row>
    <row r="239" spans="1:4" s="479" customFormat="1">
      <c r="A239" s="470"/>
      <c r="B239" s="477"/>
      <c r="C239" s="489"/>
      <c r="D239" s="478"/>
    </row>
    <row r="240" spans="1:4" s="479" customFormat="1">
      <c r="A240" s="470"/>
      <c r="B240" s="477"/>
      <c r="C240" s="489"/>
      <c r="D240" s="478"/>
    </row>
    <row r="241" spans="1:4" s="479" customFormat="1">
      <c r="A241" s="470"/>
      <c r="B241" s="477"/>
      <c r="C241" s="489"/>
      <c r="D241" s="478"/>
    </row>
    <row r="242" spans="1:4" s="479" customFormat="1">
      <c r="A242" s="470"/>
      <c r="B242" s="477"/>
      <c r="C242" s="489"/>
      <c r="D242" s="478"/>
    </row>
    <row r="243" spans="1:4" s="479" customFormat="1">
      <c r="A243" s="470"/>
      <c r="B243" s="477"/>
      <c r="C243" s="489"/>
      <c r="D243" s="478"/>
    </row>
    <row r="244" spans="1:4" s="479" customFormat="1">
      <c r="A244" s="470"/>
      <c r="B244" s="477"/>
      <c r="C244" s="489"/>
      <c r="D244" s="478"/>
    </row>
    <row r="245" spans="1:4" s="479" customFormat="1">
      <c r="A245" s="470"/>
      <c r="B245" s="477"/>
      <c r="C245" s="489"/>
      <c r="D245" s="478"/>
    </row>
    <row r="246" spans="1:4" s="479" customFormat="1">
      <c r="A246" s="470"/>
      <c r="B246" s="477"/>
      <c r="C246" s="489"/>
      <c r="D246" s="478"/>
    </row>
    <row r="247" spans="1:4" s="479" customFormat="1">
      <c r="A247" s="470"/>
      <c r="B247" s="477"/>
      <c r="C247" s="489"/>
      <c r="D247" s="478"/>
    </row>
    <row r="248" spans="1:4" s="479" customFormat="1">
      <c r="A248" s="470"/>
      <c r="B248" s="477"/>
      <c r="C248" s="489"/>
      <c r="D248" s="478"/>
    </row>
    <row r="249" spans="1:4" s="479" customFormat="1">
      <c r="A249" s="470"/>
      <c r="B249" s="477"/>
      <c r="C249" s="489"/>
      <c r="D249" s="478"/>
    </row>
    <row r="250" spans="1:4" s="479" customFormat="1">
      <c r="A250" s="470"/>
      <c r="B250" s="477"/>
      <c r="C250" s="489"/>
      <c r="D250" s="478"/>
    </row>
    <row r="251" spans="1:4" s="479" customFormat="1">
      <c r="A251" s="470"/>
      <c r="B251" s="477"/>
      <c r="C251" s="489"/>
      <c r="D251" s="478"/>
    </row>
    <row r="252" spans="1:4" s="479" customFormat="1">
      <c r="A252" s="470"/>
      <c r="B252" s="477"/>
      <c r="C252" s="489"/>
      <c r="D252" s="478"/>
    </row>
    <row r="253" spans="1:4" s="479" customFormat="1">
      <c r="A253" s="470"/>
      <c r="B253" s="477"/>
      <c r="C253" s="489"/>
      <c r="D253" s="478"/>
    </row>
    <row r="254" spans="1:4" s="479" customFormat="1">
      <c r="A254" s="470"/>
      <c r="B254" s="477"/>
      <c r="C254" s="489"/>
      <c r="D254" s="478"/>
    </row>
    <row r="255" spans="1:4" s="479" customFormat="1">
      <c r="A255" s="470"/>
      <c r="B255" s="477"/>
      <c r="C255" s="489"/>
      <c r="D255" s="478"/>
    </row>
    <row r="256" spans="1:4" s="479" customFormat="1">
      <c r="A256" s="470"/>
      <c r="B256" s="477"/>
      <c r="C256" s="489"/>
      <c r="D256" s="478"/>
    </row>
    <row r="257" spans="1:4" s="479" customFormat="1">
      <c r="A257" s="470"/>
      <c r="B257" s="477"/>
      <c r="C257" s="489"/>
      <c r="D257" s="478"/>
    </row>
    <row r="258" spans="1:4" s="479" customFormat="1">
      <c r="A258" s="470"/>
      <c r="B258" s="477"/>
      <c r="C258" s="489"/>
      <c r="D258" s="478"/>
    </row>
    <row r="259" spans="1:4" s="479" customFormat="1">
      <c r="A259" s="470"/>
      <c r="B259" s="477"/>
      <c r="C259" s="489"/>
      <c r="D259" s="478"/>
    </row>
    <row r="260" spans="1:4" s="479" customFormat="1">
      <c r="A260" s="470"/>
      <c r="B260" s="477"/>
      <c r="C260" s="489"/>
      <c r="D260" s="478"/>
    </row>
    <row r="261" spans="1:4" s="479" customFormat="1">
      <c r="A261" s="470"/>
      <c r="B261" s="477"/>
      <c r="C261" s="489"/>
      <c r="D261" s="478"/>
    </row>
    <row r="262" spans="1:4" s="479" customFormat="1">
      <c r="A262" s="470"/>
      <c r="B262" s="477"/>
      <c r="C262" s="489"/>
      <c r="D262" s="478"/>
    </row>
    <row r="263" spans="1:4" s="479" customFormat="1">
      <c r="A263" s="470"/>
      <c r="B263" s="477"/>
      <c r="C263" s="489"/>
      <c r="D263" s="478"/>
    </row>
    <row r="264" spans="1:4" s="479" customFormat="1">
      <c r="A264" s="470"/>
      <c r="B264" s="477"/>
      <c r="C264" s="489"/>
      <c r="D264" s="478"/>
    </row>
    <row r="265" spans="1:4" s="479" customFormat="1">
      <c r="A265" s="470"/>
      <c r="B265" s="477"/>
      <c r="C265" s="489"/>
      <c r="D265" s="478"/>
    </row>
    <row r="266" spans="1:4" s="479" customFormat="1">
      <c r="A266" s="470"/>
      <c r="B266" s="477"/>
      <c r="C266" s="489"/>
      <c r="D266" s="478"/>
    </row>
    <row r="267" spans="1:4" s="479" customFormat="1">
      <c r="A267" s="470"/>
      <c r="B267" s="477"/>
      <c r="C267" s="489"/>
      <c r="D267" s="478"/>
    </row>
    <row r="268" spans="1:4" s="479" customFormat="1">
      <c r="A268" s="470"/>
      <c r="B268" s="477"/>
      <c r="C268" s="489"/>
      <c r="D268" s="478"/>
    </row>
    <row r="269" spans="1:4" s="479" customFormat="1">
      <c r="A269" s="470"/>
      <c r="B269" s="477"/>
      <c r="C269" s="489"/>
      <c r="D269" s="478"/>
    </row>
    <row r="270" spans="1:4" s="479" customFormat="1">
      <c r="A270" s="470"/>
      <c r="B270" s="477"/>
      <c r="C270" s="489"/>
      <c r="D270" s="478"/>
    </row>
    <row r="271" spans="1:4" s="479" customFormat="1">
      <c r="A271" s="470"/>
      <c r="B271" s="477"/>
      <c r="C271" s="489"/>
      <c r="D271" s="478"/>
    </row>
    <row r="272" spans="1:4" s="479" customFormat="1">
      <c r="A272" s="470"/>
      <c r="B272" s="477"/>
      <c r="C272" s="489"/>
      <c r="D272" s="478"/>
    </row>
    <row r="273" spans="1:4" s="479" customFormat="1">
      <c r="A273" s="470"/>
      <c r="B273" s="477"/>
      <c r="C273" s="489"/>
      <c r="D273" s="478"/>
    </row>
    <row r="274" spans="1:4" s="479" customFormat="1">
      <c r="A274" s="470"/>
      <c r="B274" s="477"/>
      <c r="C274" s="489"/>
      <c r="D274" s="478"/>
    </row>
    <row r="275" spans="1:4" s="479" customFormat="1">
      <c r="A275" s="470"/>
      <c r="B275" s="477"/>
      <c r="C275" s="489"/>
      <c r="D275" s="478"/>
    </row>
    <row r="276" spans="1:4" s="479" customFormat="1">
      <c r="A276" s="470"/>
      <c r="B276" s="477"/>
      <c r="C276" s="489"/>
      <c r="D276" s="478"/>
    </row>
    <row r="277" spans="1:4" s="479" customFormat="1">
      <c r="A277" s="470"/>
      <c r="B277" s="477"/>
      <c r="C277" s="489"/>
      <c r="D277" s="478"/>
    </row>
    <row r="278" spans="1:4" s="479" customFormat="1">
      <c r="A278" s="470"/>
      <c r="B278" s="477"/>
      <c r="C278" s="489"/>
      <c r="D278" s="478"/>
    </row>
    <row r="279" spans="1:4" s="479" customFormat="1">
      <c r="A279" s="470"/>
      <c r="B279" s="477"/>
      <c r="C279" s="489"/>
      <c r="D279" s="478"/>
    </row>
    <row r="280" spans="1:4" s="479" customFormat="1">
      <c r="A280" s="470"/>
      <c r="B280" s="477"/>
      <c r="C280" s="489"/>
      <c r="D280" s="478"/>
    </row>
    <row r="281" spans="1:4" s="479" customFormat="1">
      <c r="A281" s="470"/>
      <c r="B281" s="477"/>
      <c r="C281" s="489"/>
      <c r="D281" s="478"/>
    </row>
    <row r="282" spans="1:4" s="479" customFormat="1">
      <c r="A282" s="470"/>
      <c r="B282" s="477"/>
      <c r="C282" s="489"/>
      <c r="D282" s="478"/>
    </row>
    <row r="283" spans="1:4" s="479" customFormat="1">
      <c r="A283" s="470"/>
      <c r="B283" s="477"/>
      <c r="C283" s="489"/>
      <c r="D283" s="478"/>
    </row>
    <row r="284" spans="1:4" s="479" customFormat="1">
      <c r="A284" s="470"/>
      <c r="B284" s="477"/>
      <c r="C284" s="489"/>
      <c r="D284" s="478"/>
    </row>
    <row r="285" spans="1:4" s="479" customFormat="1">
      <c r="A285" s="470"/>
      <c r="B285" s="477"/>
      <c r="C285" s="489"/>
      <c r="D285" s="478"/>
    </row>
    <row r="286" spans="1:4" s="479" customFormat="1">
      <c r="A286" s="470"/>
      <c r="B286" s="477"/>
      <c r="C286" s="489"/>
      <c r="D286" s="478"/>
    </row>
    <row r="287" spans="1:4" s="479" customFormat="1">
      <c r="A287" s="470"/>
      <c r="B287" s="477"/>
      <c r="C287" s="489"/>
      <c r="D287" s="478"/>
    </row>
    <row r="288" spans="1:4" s="479" customFormat="1">
      <c r="A288" s="470"/>
      <c r="B288" s="477"/>
      <c r="C288" s="489"/>
      <c r="D288" s="478"/>
    </row>
    <row r="289" spans="1:4" s="479" customFormat="1">
      <c r="A289" s="470"/>
      <c r="B289" s="477"/>
      <c r="C289" s="489"/>
      <c r="D289" s="478"/>
    </row>
    <row r="290" spans="1:4" s="479" customFormat="1">
      <c r="A290" s="470"/>
      <c r="B290" s="477"/>
      <c r="C290" s="489"/>
      <c r="D290" s="478"/>
    </row>
    <row r="291" spans="1:4" s="479" customFormat="1">
      <c r="A291" s="470"/>
      <c r="B291" s="477"/>
      <c r="C291" s="489"/>
      <c r="D291" s="478"/>
    </row>
    <row r="292" spans="1:4" s="479" customFormat="1">
      <c r="A292" s="470"/>
      <c r="B292" s="477"/>
      <c r="C292" s="489"/>
      <c r="D292" s="478"/>
    </row>
    <row r="293" spans="1:4" s="479" customFormat="1">
      <c r="A293" s="470"/>
      <c r="B293" s="477"/>
      <c r="C293" s="489"/>
      <c r="D293" s="478"/>
    </row>
    <row r="294" spans="1:4" s="479" customFormat="1">
      <c r="A294" s="470"/>
      <c r="B294" s="477"/>
      <c r="C294" s="489"/>
      <c r="D294" s="478"/>
    </row>
    <row r="295" spans="1:4" s="479" customFormat="1">
      <c r="A295" s="470"/>
      <c r="B295" s="477"/>
      <c r="C295" s="489"/>
      <c r="D295" s="478"/>
    </row>
    <row r="296" spans="1:4" s="479" customFormat="1">
      <c r="A296" s="470"/>
      <c r="B296" s="477"/>
      <c r="C296" s="489"/>
      <c r="D296" s="478"/>
    </row>
    <row r="297" spans="1:4" s="479" customFormat="1">
      <c r="A297" s="470"/>
      <c r="B297" s="477"/>
      <c r="C297" s="489"/>
      <c r="D297" s="478"/>
    </row>
    <row r="298" spans="1:4" s="479" customFormat="1">
      <c r="A298" s="470"/>
      <c r="B298" s="477"/>
      <c r="C298" s="489"/>
      <c r="D298" s="478"/>
    </row>
    <row r="299" spans="1:4" s="479" customFormat="1">
      <c r="A299" s="470"/>
      <c r="B299" s="477"/>
      <c r="C299" s="489"/>
      <c r="D299" s="478"/>
    </row>
    <row r="300" spans="1:4" s="479" customFormat="1">
      <c r="A300" s="470"/>
      <c r="B300" s="477"/>
      <c r="C300" s="489"/>
      <c r="D300" s="478"/>
    </row>
    <row r="301" spans="1:4" s="479" customFormat="1">
      <c r="A301" s="470"/>
      <c r="B301" s="477"/>
      <c r="C301" s="489"/>
      <c r="D301" s="478"/>
    </row>
    <row r="302" spans="1:4" s="479" customFormat="1">
      <c r="A302" s="470"/>
      <c r="B302" s="477"/>
      <c r="C302" s="489"/>
      <c r="D302" s="478"/>
    </row>
    <row r="303" spans="1:4" s="479" customFormat="1">
      <c r="A303" s="470"/>
      <c r="B303" s="477"/>
      <c r="C303" s="489"/>
      <c r="D303" s="478"/>
    </row>
    <row r="304" spans="1:4" s="479" customFormat="1">
      <c r="A304" s="470"/>
      <c r="B304" s="477"/>
      <c r="C304" s="489"/>
      <c r="D304" s="478"/>
    </row>
    <row r="305" spans="1:4" s="479" customFormat="1">
      <c r="A305" s="470"/>
      <c r="B305" s="477"/>
      <c r="C305" s="489"/>
      <c r="D305" s="478"/>
    </row>
    <row r="306" spans="1:4" s="479" customFormat="1">
      <c r="A306" s="470"/>
      <c r="B306" s="477"/>
      <c r="C306" s="489"/>
      <c r="D306" s="478"/>
    </row>
    <row r="307" spans="1:4" s="479" customFormat="1">
      <c r="A307" s="470"/>
      <c r="B307" s="477"/>
      <c r="C307" s="489"/>
      <c r="D307" s="478"/>
    </row>
    <row r="308" spans="1:4" s="479" customFormat="1">
      <c r="A308" s="470"/>
      <c r="B308" s="477"/>
      <c r="C308" s="489"/>
      <c r="D308" s="478"/>
    </row>
    <row r="309" spans="1:4" s="479" customFormat="1">
      <c r="A309" s="470"/>
      <c r="B309" s="477"/>
      <c r="C309" s="489"/>
      <c r="D309" s="478"/>
    </row>
    <row r="310" spans="1:4" s="479" customFormat="1">
      <c r="A310" s="470"/>
      <c r="B310" s="477"/>
      <c r="C310" s="489"/>
      <c r="D310" s="478"/>
    </row>
    <row r="311" spans="1:4" s="479" customFormat="1">
      <c r="A311" s="470"/>
      <c r="B311" s="477"/>
      <c r="C311" s="489"/>
      <c r="D311" s="478"/>
    </row>
    <row r="312" spans="1:4" s="479" customFormat="1">
      <c r="A312" s="470"/>
      <c r="B312" s="477"/>
      <c r="C312" s="489"/>
      <c r="D312" s="478"/>
    </row>
    <row r="313" spans="1:4" s="479" customFormat="1">
      <c r="A313" s="470"/>
      <c r="B313" s="477"/>
      <c r="C313" s="489"/>
      <c r="D313" s="478"/>
    </row>
    <row r="314" spans="1:4" s="479" customFormat="1">
      <c r="A314" s="470"/>
      <c r="B314" s="477"/>
      <c r="C314" s="489"/>
      <c r="D314" s="478"/>
    </row>
    <row r="315" spans="1:4" s="479" customFormat="1">
      <c r="A315" s="470"/>
      <c r="B315" s="477"/>
      <c r="C315" s="489"/>
      <c r="D315" s="478"/>
    </row>
    <row r="316" spans="1:4" s="479" customFormat="1">
      <c r="A316" s="470"/>
      <c r="B316" s="477"/>
      <c r="C316" s="489"/>
      <c r="D316" s="478"/>
    </row>
    <row r="317" spans="1:4" s="479" customFormat="1">
      <c r="A317" s="470"/>
      <c r="B317" s="477"/>
      <c r="C317" s="489"/>
      <c r="D317" s="478"/>
    </row>
    <row r="318" spans="1:4" s="479" customFormat="1">
      <c r="A318" s="470"/>
      <c r="B318" s="477"/>
      <c r="C318" s="489"/>
      <c r="D318" s="478"/>
    </row>
    <row r="319" spans="1:4" s="479" customFormat="1">
      <c r="A319" s="470"/>
      <c r="B319" s="477"/>
      <c r="C319" s="489"/>
      <c r="D319" s="478"/>
    </row>
    <row r="320" spans="1:4" s="479" customFormat="1">
      <c r="A320" s="470"/>
      <c r="B320" s="477"/>
      <c r="C320" s="489"/>
      <c r="D320" s="478"/>
    </row>
    <row r="321" spans="1:4" s="479" customFormat="1">
      <c r="A321" s="470"/>
      <c r="B321" s="477"/>
      <c r="C321" s="489"/>
      <c r="D321" s="478"/>
    </row>
    <row r="322" spans="1:4" s="479" customFormat="1">
      <c r="A322" s="470"/>
      <c r="B322" s="477"/>
      <c r="C322" s="489"/>
      <c r="D322" s="478"/>
    </row>
    <row r="323" spans="1:4" s="479" customFormat="1">
      <c r="A323" s="470"/>
      <c r="B323" s="477"/>
      <c r="C323" s="489"/>
      <c r="D323" s="478"/>
    </row>
    <row r="324" spans="1:4" s="479" customFormat="1">
      <c r="A324" s="470"/>
      <c r="B324" s="477"/>
      <c r="C324" s="489"/>
      <c r="D324" s="478"/>
    </row>
    <row r="325" spans="1:4" s="479" customFormat="1">
      <c r="A325" s="470"/>
      <c r="B325" s="477"/>
      <c r="C325" s="489"/>
      <c r="D325" s="478"/>
    </row>
    <row r="326" spans="1:4" s="479" customFormat="1">
      <c r="A326" s="470"/>
      <c r="B326" s="477"/>
      <c r="C326" s="489"/>
      <c r="D326" s="478"/>
    </row>
    <row r="327" spans="1:4" s="479" customFormat="1">
      <c r="A327" s="470"/>
      <c r="B327" s="477"/>
      <c r="C327" s="489"/>
      <c r="D327" s="478"/>
    </row>
    <row r="328" spans="1:4" s="479" customFormat="1">
      <c r="A328" s="470"/>
      <c r="B328" s="477"/>
      <c r="C328" s="489"/>
      <c r="D328" s="478"/>
    </row>
    <row r="329" spans="1:4" s="479" customFormat="1">
      <c r="A329" s="470"/>
      <c r="B329" s="477"/>
      <c r="C329" s="489"/>
      <c r="D329" s="478"/>
    </row>
    <row r="330" spans="1:4" s="479" customFormat="1">
      <c r="A330" s="470"/>
      <c r="B330" s="477"/>
      <c r="C330" s="489"/>
      <c r="D330" s="478"/>
    </row>
    <row r="331" spans="1:4" s="479" customFormat="1">
      <c r="A331" s="470"/>
      <c r="B331" s="477"/>
      <c r="C331" s="489"/>
      <c r="D331" s="478"/>
    </row>
    <row r="332" spans="1:4" s="479" customFormat="1">
      <c r="A332" s="470"/>
      <c r="B332" s="477"/>
      <c r="C332" s="489"/>
      <c r="D332" s="478"/>
    </row>
    <row r="333" spans="1:4" s="479" customFormat="1">
      <c r="A333" s="470"/>
      <c r="B333" s="477"/>
      <c r="C333" s="489"/>
      <c r="D333" s="478"/>
    </row>
    <row r="334" spans="1:4" s="479" customFormat="1">
      <c r="A334" s="470"/>
      <c r="B334" s="477"/>
      <c r="C334" s="489"/>
      <c r="D334" s="478"/>
    </row>
    <row r="335" spans="1:4" s="479" customFormat="1">
      <c r="A335" s="470"/>
      <c r="B335" s="477"/>
      <c r="C335" s="489"/>
      <c r="D335" s="478"/>
    </row>
    <row r="336" spans="1:4" s="479" customFormat="1">
      <c r="A336" s="470"/>
      <c r="B336" s="477"/>
      <c r="C336" s="489"/>
      <c r="D336" s="478"/>
    </row>
    <row r="337" spans="1:4" s="479" customFormat="1">
      <c r="A337" s="470"/>
      <c r="B337" s="477"/>
      <c r="C337" s="489"/>
      <c r="D337" s="478"/>
    </row>
    <row r="338" spans="1:4" s="479" customFormat="1">
      <c r="A338" s="470"/>
      <c r="B338" s="477"/>
      <c r="C338" s="489"/>
      <c r="D338" s="478"/>
    </row>
    <row r="339" spans="1:4" s="479" customFormat="1">
      <c r="A339" s="470"/>
      <c r="B339" s="477"/>
      <c r="C339" s="489"/>
      <c r="D339" s="478"/>
    </row>
    <row r="340" spans="1:4" s="479" customFormat="1">
      <c r="A340" s="470"/>
      <c r="B340" s="477"/>
      <c r="C340" s="489"/>
      <c r="D340" s="478"/>
    </row>
    <row r="341" spans="1:4" s="479" customFormat="1">
      <c r="A341" s="470"/>
      <c r="B341" s="477"/>
      <c r="C341" s="489"/>
      <c r="D341" s="478"/>
    </row>
    <row r="342" spans="1:4" s="479" customFormat="1">
      <c r="A342" s="470"/>
      <c r="B342" s="477"/>
      <c r="C342" s="489"/>
      <c r="D342" s="478"/>
    </row>
    <row r="343" spans="1:4" s="479" customFormat="1">
      <c r="A343" s="470"/>
      <c r="B343" s="477"/>
      <c r="C343" s="489"/>
      <c r="D343" s="478"/>
    </row>
    <row r="344" spans="1:4" s="479" customFormat="1">
      <c r="A344" s="470"/>
      <c r="B344" s="477"/>
      <c r="C344" s="489"/>
      <c r="D344" s="478"/>
    </row>
    <row r="345" spans="1:4" s="479" customFormat="1">
      <c r="A345" s="470"/>
      <c r="B345" s="477"/>
      <c r="C345" s="489"/>
      <c r="D345" s="478"/>
    </row>
    <row r="346" spans="1:4" s="479" customFormat="1">
      <c r="A346" s="470"/>
      <c r="B346" s="477"/>
      <c r="C346" s="489"/>
      <c r="D346" s="478"/>
    </row>
    <row r="347" spans="1:4" s="479" customFormat="1">
      <c r="A347" s="470"/>
      <c r="B347" s="477"/>
      <c r="C347" s="489"/>
      <c r="D347" s="478"/>
    </row>
    <row r="348" spans="1:4" s="479" customFormat="1">
      <c r="A348" s="470"/>
      <c r="B348" s="477"/>
      <c r="C348" s="489"/>
      <c r="D348" s="478"/>
    </row>
    <row r="349" spans="1:4" s="479" customFormat="1">
      <c r="A349" s="470"/>
      <c r="B349" s="477"/>
      <c r="C349" s="489"/>
      <c r="D349" s="478"/>
    </row>
    <row r="350" spans="1:4" s="479" customFormat="1">
      <c r="A350" s="470"/>
      <c r="B350" s="477"/>
      <c r="C350" s="489"/>
      <c r="D350" s="478"/>
    </row>
    <row r="351" spans="1:4" s="479" customFormat="1">
      <c r="A351" s="470"/>
      <c r="B351" s="477"/>
      <c r="C351" s="489"/>
      <c r="D351" s="478"/>
    </row>
    <row r="352" spans="1:4" s="479" customFormat="1">
      <c r="A352" s="470"/>
      <c r="B352" s="477"/>
      <c r="C352" s="489"/>
      <c r="D352" s="478"/>
    </row>
    <row r="353" spans="1:4" s="479" customFormat="1">
      <c r="A353" s="470"/>
      <c r="B353" s="477"/>
      <c r="C353" s="489"/>
      <c r="D353" s="478"/>
    </row>
    <row r="354" spans="1:4" s="479" customFormat="1">
      <c r="A354" s="470"/>
      <c r="B354" s="477"/>
      <c r="C354" s="489"/>
      <c r="D354" s="478"/>
    </row>
  </sheetData>
  <autoFilter ref="A2:B90"/>
  <conditionalFormatting sqref="B1:B2 B91:B1048576">
    <cfRule type="duplicateValues" dxfId="6" priority="2"/>
  </conditionalFormatting>
  <conditionalFormatting sqref="B3:B88">
    <cfRule type="duplicateValues" dxfId="5" priority="1"/>
  </conditionalFormatting>
  <pageMargins left="0.31496062992125984" right="0.31496062992125984" top="0.15748031496062992" bottom="0.15748031496062992" header="0.31496062992125984" footer="0.31496062992125984"/>
  <pageSetup paperSize="9" fitToHeight="0" orientation="landscape"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S53"/>
  <sheetViews>
    <sheetView view="pageBreakPreview" zoomScale="70" zoomScaleNormal="80" zoomScaleSheetLayoutView="70" workbookViewId="0">
      <pane xSplit="1" ySplit="3" topLeftCell="B4" activePane="bottomRight" state="frozen"/>
      <selection pane="topRight" activeCell="B1" sqref="B1"/>
      <selection pane="bottomLeft" activeCell="A6" sqref="A6"/>
      <selection pane="bottomRight" activeCell="I3" sqref="I3:K6"/>
    </sheetView>
  </sheetViews>
  <sheetFormatPr defaultColWidth="9.140625" defaultRowHeight="12.75"/>
  <cols>
    <col min="1" max="1" width="8.5703125" style="447" customWidth="1"/>
    <col min="2" max="2" width="50.5703125" style="626" customWidth="1"/>
    <col min="3" max="3" width="8.5703125" style="627" customWidth="1"/>
    <col min="4" max="4" width="55.5703125" style="626" customWidth="1"/>
    <col min="5" max="6" width="8.5703125" style="631" customWidth="1"/>
    <col min="7" max="7" width="30.5703125" style="633" customWidth="1"/>
    <col min="8" max="8" width="20.5703125" style="634" customWidth="1"/>
    <col min="9" max="16384" width="9.140625" style="447"/>
  </cols>
  <sheetData>
    <row r="1" spans="1:10" s="602" customFormat="1" ht="18">
      <c r="A1" s="618"/>
      <c r="B1" s="773" t="s">
        <v>833</v>
      </c>
      <c r="C1" s="773"/>
      <c r="D1" s="665"/>
      <c r="E1" s="665"/>
      <c r="F1" s="665"/>
      <c r="G1" s="630"/>
      <c r="H1" s="630"/>
    </row>
    <row r="2" spans="1:10">
      <c r="B2" s="447"/>
      <c r="D2" s="447"/>
      <c r="G2" s="628"/>
      <c r="H2" s="627"/>
    </row>
    <row r="3" spans="1:10" ht="76.5">
      <c r="A3" s="605" t="s">
        <v>57</v>
      </c>
      <c r="B3" s="603" t="s">
        <v>58</v>
      </c>
      <c r="C3" s="603" t="s">
        <v>791</v>
      </c>
      <c r="D3" s="603" t="s">
        <v>59</v>
      </c>
      <c r="E3" s="603" t="s">
        <v>792</v>
      </c>
      <c r="F3" s="603" t="s">
        <v>793</v>
      </c>
      <c r="G3" s="603" t="s">
        <v>794</v>
      </c>
      <c r="H3" s="603" t="s">
        <v>795</v>
      </c>
    </row>
    <row r="4" spans="1:10" s="446" customFormat="1" ht="60.6" customHeight="1">
      <c r="A4" s="595">
        <v>1</v>
      </c>
      <c r="B4" s="594" t="s">
        <v>831</v>
      </c>
      <c r="C4" s="593" t="s">
        <v>25</v>
      </c>
      <c r="D4" s="632"/>
      <c r="E4" s="593" t="s">
        <v>25</v>
      </c>
      <c r="F4" s="593" t="s">
        <v>25</v>
      </c>
      <c r="G4" s="568" t="s">
        <v>904</v>
      </c>
      <c r="H4" s="572" t="s">
        <v>902</v>
      </c>
    </row>
    <row r="5" spans="1:10" s="446" customFormat="1" ht="37.5" customHeight="1">
      <c r="A5" s="574">
        <v>2</v>
      </c>
      <c r="B5" s="572" t="s">
        <v>192</v>
      </c>
      <c r="C5" s="570" t="s">
        <v>25</v>
      </c>
      <c r="D5" s="577"/>
      <c r="E5" s="574" t="s">
        <v>29</v>
      </c>
      <c r="F5" s="574" t="s">
        <v>29</v>
      </c>
      <c r="G5" s="565" t="s">
        <v>813</v>
      </c>
      <c r="H5" s="594"/>
    </row>
    <row r="6" spans="1:10" s="446" customFormat="1" ht="135" customHeight="1">
      <c r="A6" s="574">
        <v>3</v>
      </c>
      <c r="B6" s="572" t="s">
        <v>1157</v>
      </c>
      <c r="C6" s="570" t="s">
        <v>25</v>
      </c>
      <c r="D6" s="577"/>
      <c r="E6" s="570" t="s">
        <v>25</v>
      </c>
      <c r="F6" s="570" t="s">
        <v>25</v>
      </c>
      <c r="G6" s="568" t="s">
        <v>1135</v>
      </c>
      <c r="H6" s="572" t="s">
        <v>913</v>
      </c>
    </row>
    <row r="7" spans="1:10" s="446" customFormat="1" ht="123.75" customHeight="1">
      <c r="A7" s="447"/>
      <c r="B7" s="626"/>
      <c r="C7" s="627"/>
      <c r="D7" s="626"/>
      <c r="E7" s="631"/>
      <c r="F7" s="631"/>
      <c r="G7" s="633"/>
      <c r="H7" s="634"/>
      <c r="I7" s="451"/>
      <c r="J7" s="451"/>
    </row>
    <row r="8" spans="1:10" s="446" customFormat="1">
      <c r="A8" s="447"/>
      <c r="B8" s="626"/>
      <c r="C8" s="627"/>
      <c r="D8" s="626"/>
      <c r="E8" s="631"/>
      <c r="F8" s="631"/>
      <c r="G8" s="633"/>
      <c r="H8" s="634"/>
    </row>
    <row r="9" spans="1:10" s="446" customFormat="1">
      <c r="A9" s="447"/>
      <c r="B9" s="626"/>
      <c r="C9" s="627"/>
      <c r="D9" s="626"/>
      <c r="E9" s="631"/>
      <c r="F9" s="631"/>
      <c r="G9" s="633"/>
      <c r="H9" s="634"/>
    </row>
    <row r="10" spans="1:10" ht="29.1" customHeight="1"/>
    <row r="16" spans="1:10" ht="12.75" customHeight="1"/>
    <row r="18" ht="49.5" customHeight="1"/>
    <row r="19" ht="14.45" customHeight="1"/>
    <row r="20" ht="33.75" customHeight="1"/>
    <row r="21" ht="12.75" customHeight="1"/>
    <row r="23" ht="25.5" customHeight="1"/>
    <row r="28" ht="25.5" customHeight="1"/>
    <row r="32" ht="13.35" customHeight="1"/>
    <row r="33" spans="1:19" ht="13.7" customHeight="1"/>
    <row r="34" spans="1:19" s="446" customFormat="1" ht="30" customHeight="1">
      <c r="A34" s="447"/>
      <c r="B34" s="626"/>
      <c r="C34" s="627"/>
      <c r="D34" s="626"/>
      <c r="E34" s="631"/>
      <c r="F34" s="631"/>
      <c r="G34" s="633"/>
      <c r="H34" s="634"/>
      <c r="Q34" s="447"/>
      <c r="R34" s="447"/>
      <c r="S34" s="447"/>
    </row>
    <row r="35" spans="1:19" s="446" customFormat="1" ht="30" customHeight="1">
      <c r="A35" s="447"/>
      <c r="B35" s="626"/>
      <c r="C35" s="627"/>
      <c r="D35" s="626"/>
      <c r="E35" s="631"/>
      <c r="F35" s="631"/>
      <c r="G35" s="633"/>
      <c r="H35" s="634"/>
      <c r="Q35" s="447"/>
      <c r="R35" s="447"/>
      <c r="S35" s="447"/>
    </row>
    <row r="36" spans="1:19" s="446" customFormat="1" ht="46.5" customHeight="1">
      <c r="A36" s="447"/>
      <c r="B36" s="626"/>
      <c r="C36" s="627"/>
      <c r="D36" s="626"/>
      <c r="E36" s="631"/>
      <c r="F36" s="631"/>
      <c r="G36" s="633"/>
      <c r="H36" s="634"/>
      <c r="Q36" s="447"/>
      <c r="R36" s="447"/>
      <c r="S36" s="447"/>
    </row>
    <row r="37" spans="1:19" s="446" customFormat="1" ht="30.75" customHeight="1">
      <c r="A37" s="447"/>
      <c r="B37" s="626"/>
      <c r="C37" s="627"/>
      <c r="D37" s="626"/>
      <c r="E37" s="631"/>
      <c r="F37" s="631"/>
      <c r="G37" s="633"/>
      <c r="H37" s="634"/>
      <c r="Q37" s="447"/>
      <c r="R37" s="447"/>
      <c r="S37" s="447"/>
    </row>
    <row r="38" spans="1:19" s="446" customFormat="1" ht="30.75" customHeight="1">
      <c r="A38" s="447"/>
      <c r="B38" s="626"/>
      <c r="C38" s="627"/>
      <c r="D38" s="626"/>
      <c r="E38" s="631"/>
      <c r="F38" s="631"/>
      <c r="G38" s="633"/>
      <c r="H38" s="634"/>
      <c r="Q38" s="447"/>
      <c r="R38" s="447"/>
      <c r="S38" s="447"/>
    </row>
    <row r="39" spans="1:19" s="446" customFormat="1" ht="13.5" customHeight="1">
      <c r="A39" s="447"/>
      <c r="B39" s="626"/>
      <c r="C39" s="627"/>
      <c r="D39" s="626"/>
      <c r="E39" s="631"/>
      <c r="F39" s="631"/>
      <c r="G39" s="633"/>
      <c r="H39" s="634"/>
      <c r="Q39" s="447"/>
      <c r="R39" s="447"/>
      <c r="S39" s="447"/>
    </row>
    <row r="40" spans="1:19" ht="14.45" customHeight="1"/>
    <row r="41" spans="1:19" ht="14.45" customHeight="1"/>
    <row r="43" spans="1:19" ht="14.45" customHeight="1"/>
    <row r="44" spans="1:19" ht="14.45" customHeight="1"/>
    <row r="46" spans="1:19" ht="18" customHeight="1"/>
    <row r="47" spans="1:19" ht="91.5" customHeight="1"/>
    <row r="48" spans="1:19" ht="21" customHeight="1"/>
    <row r="49" ht="21" customHeight="1"/>
    <row r="50" ht="18" customHeight="1"/>
    <row r="51" ht="18" customHeight="1"/>
    <row r="52" ht="18" customHeight="1"/>
    <row r="53" ht="18" customHeight="1"/>
  </sheetData>
  <protectedRanges>
    <protectedRange algorithmName="SHA-512" hashValue="Scms8NYF2gl/5iz8r1jBy69Blb6K7gcyAk8k0YjnqqQrsu9YV3YLmeETUgQKbQg0T2Z+GqSbHCrQoCZBTLbhmA==" saltValue="E3BmU6iHSLz/3jiWxrReug==" spinCount="100000" sqref="D3" name="Диапазон1_1_1"/>
    <protectedRange algorithmName="SHA-512" hashValue="Scms8NYF2gl/5iz8r1jBy69Blb6K7gcyAk8k0YjnqqQrsu9YV3YLmeETUgQKbQg0T2Z+GqSbHCrQoCZBTLbhmA==" saltValue="E3BmU6iHSLz/3jiWxrReug==" spinCount="100000" sqref="E3" name="Диапазон1_3_1"/>
    <protectedRange algorithmName="SHA-512" hashValue="Scms8NYF2gl/5iz8r1jBy69Blb6K7gcyAk8k0YjnqqQrsu9YV3YLmeETUgQKbQg0T2Z+GqSbHCrQoCZBTLbhmA==" saltValue="E3BmU6iHSLz/3jiWxrReug==" spinCount="100000" sqref="F3" name="Диапазон1_2_1"/>
  </protectedRanges>
  <mergeCells count="1">
    <mergeCell ref="B1:F1"/>
  </mergeCells>
  <pageMargins left="0.23622047244094491" right="0.23622047244094491" top="0" bottom="0" header="0.31496062992125984" footer="0.31496062992125984"/>
  <pageSetup paperSize="9" scale="75" fitToHeight="0" orientation="landscape"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2:AF60"/>
  <sheetViews>
    <sheetView view="pageBreakPreview" topLeftCell="A19" zoomScale="80" zoomScaleNormal="80" zoomScaleSheetLayoutView="80" workbookViewId="0">
      <selection activeCell="D51" sqref="D51:D52"/>
    </sheetView>
  </sheetViews>
  <sheetFormatPr defaultColWidth="9.140625" defaultRowHeight="15"/>
  <cols>
    <col min="1" max="1" width="9.140625" style="156"/>
    <col min="2" max="2" width="15.85546875" style="156" customWidth="1"/>
    <col min="3" max="3" width="7.42578125" style="156" customWidth="1"/>
    <col min="4" max="4" width="54.5703125" style="157" customWidth="1"/>
    <col min="5" max="5" width="69.42578125" style="157" customWidth="1"/>
    <col min="6" max="6" width="25" style="159" customWidth="1"/>
    <col min="7" max="7" width="10.140625" style="158" hidden="1" customWidth="1"/>
    <col min="8" max="8" width="10.85546875" style="156" hidden="1" customWidth="1"/>
    <col min="9" max="9" width="14.5703125" style="156" hidden="1" customWidth="1"/>
    <col min="10" max="10" width="51.85546875" style="157" customWidth="1"/>
    <col min="11" max="11" width="37.5703125" style="156" customWidth="1"/>
    <col min="12" max="12" width="63.85546875" style="156" customWidth="1"/>
    <col min="13" max="13" width="9.140625" style="156"/>
    <col min="14" max="14" width="46" style="156" customWidth="1"/>
    <col min="15" max="16384" width="9.140625" style="156"/>
  </cols>
  <sheetData>
    <row r="2" spans="2:32" s="161" customFormat="1">
      <c r="F2" s="162"/>
    </row>
    <row r="3" spans="2:32" customFormat="1" ht="25.5" customHeight="1">
      <c r="B3" s="409" t="s">
        <v>199</v>
      </c>
      <c r="C3" s="427" t="s">
        <v>200</v>
      </c>
      <c r="D3" s="427"/>
      <c r="E3" s="427"/>
      <c r="F3" s="427"/>
      <c r="G3" s="161"/>
      <c r="H3" s="161"/>
      <c r="I3" s="407"/>
      <c r="J3" s="407"/>
    </row>
    <row r="4" spans="2:32" customFormat="1" ht="25.5" customHeight="1"/>
    <row r="5" spans="2:32" ht="45">
      <c r="B5" s="320" t="s">
        <v>93</v>
      </c>
      <c r="C5" s="320" t="s">
        <v>94</v>
      </c>
      <c r="D5" s="313" t="s">
        <v>58</v>
      </c>
      <c r="E5" s="313" t="s">
        <v>59</v>
      </c>
      <c r="F5" s="313" t="s">
        <v>60</v>
      </c>
      <c r="G5" s="313" t="s">
        <v>61</v>
      </c>
      <c r="H5" s="313" t="s">
        <v>201</v>
      </c>
      <c r="I5" s="313" t="s">
        <v>202</v>
      </c>
      <c r="J5" s="313" t="s">
        <v>61</v>
      </c>
      <c r="L5" s="313" t="s">
        <v>203</v>
      </c>
    </row>
    <row r="6" spans="2:32" s="357" customFormat="1" ht="30.75" customHeight="1">
      <c r="B6" s="813" t="s">
        <v>204</v>
      </c>
      <c r="C6" s="815">
        <v>1</v>
      </c>
      <c r="D6" s="809" t="s">
        <v>205</v>
      </c>
      <c r="E6" s="408" t="s">
        <v>29</v>
      </c>
      <c r="F6" s="425">
        <v>0</v>
      </c>
      <c r="G6" s="423"/>
      <c r="H6" s="418"/>
      <c r="I6" s="369"/>
      <c r="J6" s="421"/>
      <c r="K6" s="376"/>
      <c r="L6" s="376"/>
      <c r="N6" s="407"/>
      <c r="P6" s="417"/>
    </row>
    <row r="7" spans="2:32" s="357" customFormat="1" ht="18.75" customHeight="1">
      <c r="B7" s="814"/>
      <c r="C7" s="796"/>
      <c r="D7" s="810"/>
      <c r="E7" s="408" t="s">
        <v>25</v>
      </c>
      <c r="F7" s="425">
        <v>4</v>
      </c>
      <c r="G7" s="423"/>
      <c r="H7" s="418"/>
      <c r="I7" s="369"/>
      <c r="J7" s="421"/>
      <c r="K7" s="376"/>
      <c r="L7" s="376"/>
      <c r="P7" s="417"/>
    </row>
    <row r="8" spans="2:32" s="357" customFormat="1" ht="28.5" customHeight="1" thickBot="1">
      <c r="B8" s="814"/>
      <c r="C8" s="796"/>
      <c r="D8" s="810"/>
      <c r="E8" s="411" t="s">
        <v>89</v>
      </c>
      <c r="F8" s="377"/>
      <c r="G8" s="378"/>
      <c r="H8" s="379"/>
      <c r="I8" s="380"/>
      <c r="J8" s="375"/>
      <c r="K8" s="376"/>
      <c r="L8" s="376"/>
      <c r="P8" s="417"/>
    </row>
    <row r="9" spans="2:32" s="357" customFormat="1" ht="17.25" customHeight="1">
      <c r="C9" s="808">
        <v>2</v>
      </c>
      <c r="D9" s="777" t="s">
        <v>206</v>
      </c>
      <c r="E9" s="401" t="s">
        <v>29</v>
      </c>
      <c r="F9" s="425">
        <v>0</v>
      </c>
      <c r="G9" s="423">
        <v>25</v>
      </c>
      <c r="H9" s="418">
        <v>0</v>
      </c>
      <c r="I9" s="369" t="s">
        <v>207</v>
      </c>
      <c r="J9" s="367"/>
      <c r="K9" s="819" t="s">
        <v>208</v>
      </c>
      <c r="L9" s="821" t="s">
        <v>209</v>
      </c>
    </row>
    <row r="10" spans="2:32" s="357" customFormat="1" ht="15.75" customHeight="1">
      <c r="C10" s="808"/>
      <c r="D10" s="777"/>
      <c r="E10" s="401" t="s">
        <v>25</v>
      </c>
      <c r="F10" s="425">
        <v>4</v>
      </c>
      <c r="G10" s="423"/>
      <c r="H10" s="418"/>
      <c r="I10" s="369"/>
      <c r="J10" s="367"/>
      <c r="K10" s="820"/>
      <c r="L10" s="820"/>
    </row>
    <row r="11" spans="2:32" s="357" customFormat="1" ht="209.25" customHeight="1">
      <c r="C11" s="808"/>
      <c r="D11" s="777"/>
      <c r="E11" s="401" t="s">
        <v>89</v>
      </c>
      <c r="F11" s="367"/>
      <c r="G11" s="423"/>
      <c r="H11" s="418"/>
      <c r="I11" s="369"/>
      <c r="J11" s="367"/>
      <c r="K11" s="820"/>
      <c r="L11" s="820"/>
    </row>
    <row r="12" spans="2:32" s="357" customFormat="1" ht="52.5" customHeight="1">
      <c r="B12" s="811" t="s">
        <v>210</v>
      </c>
      <c r="C12" s="791">
        <v>3</v>
      </c>
      <c r="D12" s="777" t="s">
        <v>211</v>
      </c>
      <c r="E12" s="401" t="s">
        <v>29</v>
      </c>
      <c r="F12" s="425">
        <v>0</v>
      </c>
      <c r="G12" s="373">
        <v>25</v>
      </c>
      <c r="H12" s="418">
        <v>14</v>
      </c>
      <c r="I12" s="373" t="s">
        <v>212</v>
      </c>
      <c r="J12" s="423"/>
      <c r="K12" s="822" t="s">
        <v>213</v>
      </c>
      <c r="L12" s="825" t="s">
        <v>214</v>
      </c>
      <c r="M12" s="358"/>
      <c r="N12" s="358"/>
      <c r="O12" s="358"/>
      <c r="P12" s="358"/>
      <c r="Q12" s="358"/>
      <c r="R12" s="358"/>
      <c r="S12" s="358"/>
      <c r="T12" s="358"/>
      <c r="U12" s="358"/>
      <c r="V12" s="358"/>
      <c r="W12" s="358"/>
      <c r="X12" s="358"/>
      <c r="Y12" s="358"/>
      <c r="Z12" s="358"/>
      <c r="AA12" s="358"/>
      <c r="AB12" s="358"/>
      <c r="AC12" s="359"/>
      <c r="AD12" s="359"/>
      <c r="AE12" s="359"/>
      <c r="AF12" s="359"/>
    </row>
    <row r="13" spans="2:32" s="357" customFormat="1" ht="34.5" customHeight="1">
      <c r="B13" s="812"/>
      <c r="C13" s="808"/>
      <c r="D13" s="777"/>
      <c r="E13" s="401" t="s">
        <v>25</v>
      </c>
      <c r="F13" s="425">
        <v>4</v>
      </c>
      <c r="G13" s="373"/>
      <c r="H13" s="418"/>
      <c r="I13" s="373"/>
      <c r="J13" s="423"/>
      <c r="K13" s="823"/>
      <c r="L13" s="826"/>
      <c r="M13" s="358"/>
      <c r="N13" s="358"/>
      <c r="O13" s="358"/>
      <c r="P13" s="358"/>
      <c r="Q13" s="358"/>
      <c r="R13" s="358"/>
      <c r="S13" s="358"/>
      <c r="T13" s="358"/>
      <c r="U13" s="358"/>
      <c r="V13" s="358"/>
      <c r="W13" s="358"/>
      <c r="X13" s="358"/>
      <c r="Y13" s="358"/>
      <c r="Z13" s="358"/>
      <c r="AA13" s="358"/>
      <c r="AB13" s="358"/>
      <c r="AC13" s="359"/>
      <c r="AD13" s="359"/>
      <c r="AE13" s="359"/>
      <c r="AF13" s="359"/>
    </row>
    <row r="14" spans="2:32" s="357" customFormat="1" ht="139.5" customHeight="1">
      <c r="B14" s="812"/>
      <c r="C14" s="808"/>
      <c r="D14" s="777"/>
      <c r="E14" s="401" t="s">
        <v>89</v>
      </c>
      <c r="F14" s="367"/>
      <c r="G14" s="373"/>
      <c r="H14" s="418"/>
      <c r="I14" s="373"/>
      <c r="J14" s="423"/>
      <c r="K14" s="824"/>
      <c r="L14" s="802"/>
      <c r="M14" s="358"/>
      <c r="N14" s="358"/>
      <c r="O14" s="358"/>
      <c r="P14" s="358"/>
      <c r="Q14" s="358"/>
      <c r="R14" s="358"/>
      <c r="S14" s="358"/>
      <c r="T14" s="358"/>
      <c r="U14" s="358"/>
      <c r="V14" s="358"/>
      <c r="W14" s="358"/>
      <c r="X14" s="358"/>
      <c r="Y14" s="358"/>
      <c r="Z14" s="358"/>
      <c r="AA14" s="358"/>
      <c r="AB14" s="358"/>
      <c r="AC14" s="359"/>
      <c r="AD14" s="359"/>
      <c r="AE14" s="359"/>
      <c r="AF14" s="359"/>
    </row>
    <row r="15" spans="2:32" s="357" customFormat="1" ht="24" customHeight="1">
      <c r="C15" s="807">
        <v>4</v>
      </c>
      <c r="D15" s="809" t="s">
        <v>215</v>
      </c>
      <c r="E15" s="408" t="s">
        <v>29</v>
      </c>
      <c r="F15" s="425">
        <v>0</v>
      </c>
      <c r="G15" s="423">
        <v>25</v>
      </c>
      <c r="H15" s="418">
        <v>0</v>
      </c>
      <c r="I15" s="369" t="s">
        <v>207</v>
      </c>
      <c r="J15" s="426" t="s">
        <v>216</v>
      </c>
      <c r="K15" s="376"/>
      <c r="L15" s="420" t="s">
        <v>217</v>
      </c>
    </row>
    <row r="16" spans="2:32" s="357" customFormat="1" ht="17.25" customHeight="1">
      <c r="C16" s="808"/>
      <c r="D16" s="810"/>
      <c r="E16" s="408" t="s">
        <v>25</v>
      </c>
      <c r="F16" s="425">
        <v>4</v>
      </c>
      <c r="G16" s="423"/>
      <c r="H16" s="418"/>
      <c r="I16" s="369"/>
      <c r="J16" s="421"/>
      <c r="K16" s="376"/>
      <c r="L16" s="417"/>
    </row>
    <row r="17" spans="2:16" s="357" customFormat="1" ht="21" customHeight="1">
      <c r="C17" s="808"/>
      <c r="D17" s="786"/>
      <c r="E17" s="408" t="s">
        <v>89</v>
      </c>
      <c r="F17" s="367"/>
      <c r="G17" s="423"/>
      <c r="H17" s="418"/>
      <c r="I17" s="369"/>
      <c r="J17" s="421"/>
      <c r="K17" s="376"/>
      <c r="L17" s="417"/>
    </row>
    <row r="18" spans="2:16" ht="35.25" customHeight="1">
      <c r="B18" s="811" t="s">
        <v>218</v>
      </c>
      <c r="C18" s="807">
        <v>5</v>
      </c>
      <c r="D18" s="809" t="s">
        <v>219</v>
      </c>
      <c r="E18" s="408" t="s">
        <v>29</v>
      </c>
      <c r="F18" s="412">
        <v>0</v>
      </c>
      <c r="G18" s="314"/>
      <c r="H18" s="315"/>
      <c r="I18" s="315"/>
      <c r="J18" s="415"/>
      <c r="K18" s="372" t="s">
        <v>219</v>
      </c>
      <c r="L18" s="360" t="s">
        <v>196</v>
      </c>
      <c r="M18" s="370">
        <v>0</v>
      </c>
      <c r="N18" s="816" t="s">
        <v>220</v>
      </c>
    </row>
    <row r="19" spans="2:16" ht="33.75" customHeight="1">
      <c r="B19" s="812"/>
      <c r="C19" s="808"/>
      <c r="D19" s="810"/>
      <c r="E19" s="408" t="s">
        <v>25</v>
      </c>
      <c r="F19" s="412">
        <v>4</v>
      </c>
      <c r="G19" s="314"/>
      <c r="H19" s="315"/>
      <c r="I19" s="315"/>
      <c r="J19" s="415"/>
      <c r="K19" s="372"/>
      <c r="L19" s="360" t="s">
        <v>221</v>
      </c>
      <c r="M19" s="370">
        <v>1</v>
      </c>
      <c r="N19" s="799"/>
    </row>
    <row r="20" spans="2:16" ht="31.5" customHeight="1">
      <c r="B20" s="812"/>
      <c r="C20" s="808"/>
      <c r="D20" s="786"/>
      <c r="E20" s="408" t="s">
        <v>89</v>
      </c>
      <c r="F20" s="412"/>
      <c r="G20" s="314"/>
      <c r="H20" s="315"/>
      <c r="I20" s="315"/>
      <c r="J20" s="415"/>
      <c r="K20" s="372"/>
      <c r="L20" s="360" t="s">
        <v>197</v>
      </c>
      <c r="M20" s="370">
        <v>2</v>
      </c>
      <c r="N20" s="799"/>
    </row>
    <row r="21" spans="2:16" s="357" customFormat="1" ht="29.25" customHeight="1">
      <c r="B21" s="817"/>
      <c r="C21" s="807">
        <v>6</v>
      </c>
      <c r="D21" s="809" t="s">
        <v>222</v>
      </c>
      <c r="E21" s="408" t="s">
        <v>29</v>
      </c>
      <c r="F21" s="425">
        <v>0</v>
      </c>
      <c r="G21" s="423"/>
      <c r="H21" s="418"/>
      <c r="I21" s="369"/>
      <c r="J21" s="421"/>
      <c r="K21" s="372"/>
      <c r="L21" s="360" t="s">
        <v>198</v>
      </c>
      <c r="M21" s="370">
        <v>3</v>
      </c>
      <c r="N21" s="799"/>
    </row>
    <row r="22" spans="2:16" s="357" customFormat="1" ht="15" customHeight="1">
      <c r="B22" s="818"/>
      <c r="C22" s="808"/>
      <c r="D22" s="810"/>
      <c r="E22" s="408" t="s">
        <v>25</v>
      </c>
      <c r="F22" s="425">
        <v>4</v>
      </c>
      <c r="G22" s="423"/>
      <c r="H22" s="418"/>
      <c r="I22" s="369"/>
      <c r="J22" s="421"/>
      <c r="K22" s="372"/>
      <c r="L22" s="360" t="s">
        <v>223</v>
      </c>
      <c r="M22" s="370">
        <v>4</v>
      </c>
      <c r="N22" s="799"/>
    </row>
    <row r="23" spans="2:16" s="357" customFormat="1" ht="13.5" customHeight="1">
      <c r="B23" s="818"/>
      <c r="C23" s="808"/>
      <c r="D23" s="786"/>
      <c r="E23" s="408" t="s">
        <v>89</v>
      </c>
      <c r="F23" s="367"/>
      <c r="G23" s="423"/>
      <c r="H23" s="418"/>
      <c r="I23" s="369"/>
      <c r="J23" s="421"/>
      <c r="K23" s="376"/>
      <c r="L23" s="376"/>
      <c r="N23" s="407"/>
      <c r="P23" s="417"/>
    </row>
    <row r="24" spans="2:16" s="357" customFormat="1" ht="18.75" customHeight="1">
      <c r="C24" s="787">
        <v>7</v>
      </c>
      <c r="D24" s="800" t="s">
        <v>224</v>
      </c>
      <c r="E24" s="408" t="s">
        <v>29</v>
      </c>
      <c r="F24" s="425">
        <v>0</v>
      </c>
      <c r="G24" s="801">
        <v>20</v>
      </c>
      <c r="H24" s="368" t="s">
        <v>225</v>
      </c>
      <c r="I24" s="803"/>
      <c r="J24" s="805" t="s">
        <v>226</v>
      </c>
      <c r="L24" s="798" t="s">
        <v>227</v>
      </c>
    </row>
    <row r="25" spans="2:16" s="357" customFormat="1" ht="12.75" customHeight="1">
      <c r="C25" s="788"/>
      <c r="D25" s="800"/>
      <c r="E25" s="408" t="s">
        <v>25</v>
      </c>
      <c r="F25" s="425">
        <v>4</v>
      </c>
      <c r="G25" s="802"/>
      <c r="H25" s="416">
        <v>15</v>
      </c>
      <c r="I25" s="804"/>
      <c r="J25" s="806"/>
      <c r="L25" s="799"/>
    </row>
    <row r="26" spans="2:16" s="357" customFormat="1" ht="9.75" customHeight="1">
      <c r="C26" s="789"/>
      <c r="D26" s="800"/>
      <c r="E26" s="408" t="s">
        <v>89</v>
      </c>
      <c r="F26" s="425"/>
      <c r="G26" s="419"/>
      <c r="H26" s="416">
        <v>15</v>
      </c>
      <c r="I26" s="422"/>
      <c r="J26" s="806"/>
      <c r="L26" s="799"/>
    </row>
    <row r="27" spans="2:16" s="357" customFormat="1" ht="11.25" customHeight="1">
      <c r="C27" s="787" t="s">
        <v>228</v>
      </c>
      <c r="D27" s="800" t="s">
        <v>229</v>
      </c>
      <c r="E27" s="408" t="s">
        <v>29</v>
      </c>
      <c r="F27" s="425">
        <v>0</v>
      </c>
      <c r="G27" s="419"/>
      <c r="H27" s="416"/>
      <c r="I27" s="422"/>
      <c r="L27" s="799"/>
    </row>
    <row r="28" spans="2:16" s="357" customFormat="1" ht="11.25" customHeight="1">
      <c r="C28" s="788"/>
      <c r="D28" s="800"/>
      <c r="E28" s="408" t="s">
        <v>25</v>
      </c>
      <c r="F28" s="425">
        <v>4</v>
      </c>
      <c r="G28" s="419"/>
      <c r="H28" s="416"/>
      <c r="I28" s="422"/>
      <c r="J28" s="364"/>
      <c r="L28" s="799"/>
    </row>
    <row r="29" spans="2:16" s="357" customFormat="1" ht="13.5" customHeight="1">
      <c r="C29" s="789"/>
      <c r="D29" s="800"/>
      <c r="E29" s="408" t="s">
        <v>89</v>
      </c>
      <c r="F29" s="425"/>
      <c r="G29" s="419"/>
      <c r="H29" s="416"/>
      <c r="I29" s="422"/>
      <c r="J29" s="364"/>
      <c r="L29" s="799"/>
    </row>
    <row r="30" spans="2:16" s="357" customFormat="1" ht="12.75" customHeight="1">
      <c r="C30" s="787" t="s">
        <v>230</v>
      </c>
      <c r="D30" s="800" t="s">
        <v>231</v>
      </c>
      <c r="E30" s="408" t="s">
        <v>29</v>
      </c>
      <c r="F30" s="425">
        <v>0</v>
      </c>
      <c r="G30" s="419"/>
      <c r="H30" s="416"/>
      <c r="I30" s="422"/>
      <c r="J30" s="364"/>
      <c r="L30" s="799"/>
    </row>
    <row r="31" spans="2:16" s="357" customFormat="1" ht="15" customHeight="1">
      <c r="C31" s="788"/>
      <c r="D31" s="800"/>
      <c r="E31" s="408" t="s">
        <v>25</v>
      </c>
      <c r="F31" s="425">
        <v>4</v>
      </c>
      <c r="G31" s="419"/>
      <c r="H31" s="416"/>
      <c r="I31" s="422"/>
      <c r="J31" s="364"/>
      <c r="L31" s="799"/>
    </row>
    <row r="32" spans="2:16" s="357" customFormat="1" ht="20.25" customHeight="1">
      <c r="C32" s="789"/>
      <c r="D32" s="800"/>
      <c r="E32" s="408" t="s">
        <v>89</v>
      </c>
      <c r="F32" s="421"/>
      <c r="G32" s="419"/>
      <c r="H32" s="416"/>
      <c r="I32" s="422"/>
      <c r="J32" s="364"/>
      <c r="L32" s="799"/>
    </row>
    <row r="33" spans="2:12" s="357" customFormat="1" ht="13.5" customHeight="1">
      <c r="C33" s="787">
        <v>8</v>
      </c>
      <c r="D33" s="777" t="s">
        <v>232</v>
      </c>
      <c r="E33" s="408" t="s">
        <v>29</v>
      </c>
      <c r="F33" s="425">
        <v>0</v>
      </c>
      <c r="G33" s="790"/>
      <c r="H33" s="356"/>
      <c r="I33" s="791"/>
      <c r="J33" s="411" t="s">
        <v>233</v>
      </c>
      <c r="K33" s="376"/>
      <c r="L33" s="792" t="s">
        <v>234</v>
      </c>
    </row>
    <row r="34" spans="2:12" s="357" customFormat="1" ht="22.5" customHeight="1">
      <c r="C34" s="788"/>
      <c r="D34" s="777"/>
      <c r="E34" s="408" t="s">
        <v>25</v>
      </c>
      <c r="F34" s="425">
        <v>4</v>
      </c>
      <c r="G34" s="790"/>
      <c r="H34" s="356"/>
      <c r="I34" s="791"/>
      <c r="J34" s="414"/>
      <c r="K34" s="376"/>
      <c r="L34" s="793"/>
    </row>
    <row r="35" spans="2:12" s="357" customFormat="1" ht="15" customHeight="1">
      <c r="C35" s="789"/>
      <c r="D35" s="777"/>
      <c r="E35" s="408" t="s">
        <v>89</v>
      </c>
      <c r="F35" s="425"/>
      <c r="G35" s="790"/>
      <c r="H35" s="356"/>
      <c r="I35" s="791"/>
      <c r="J35" s="374"/>
      <c r="K35" s="371"/>
      <c r="L35" s="794"/>
    </row>
    <row r="36" spans="2:12" s="357" customFormat="1" ht="15" customHeight="1">
      <c r="C36" s="795">
        <v>9</v>
      </c>
      <c r="D36" s="777" t="s">
        <v>235</v>
      </c>
      <c r="E36" s="408" t="s">
        <v>29</v>
      </c>
      <c r="F36" s="425">
        <v>0</v>
      </c>
      <c r="G36" s="790"/>
      <c r="H36" s="356"/>
      <c r="I36" s="791"/>
      <c r="J36" s="411" t="s">
        <v>236</v>
      </c>
      <c r="K36" s="376"/>
      <c r="L36" s="792" t="s">
        <v>237</v>
      </c>
    </row>
    <row r="37" spans="2:12" s="357" customFormat="1" ht="15.75" customHeight="1">
      <c r="C37" s="796"/>
      <c r="D37" s="777"/>
      <c r="E37" s="408" t="s">
        <v>25</v>
      </c>
      <c r="F37" s="425">
        <v>4</v>
      </c>
      <c r="G37" s="790"/>
      <c r="H37" s="356"/>
      <c r="I37" s="791"/>
      <c r="J37" s="414"/>
      <c r="K37" s="420"/>
      <c r="L37" s="793"/>
    </row>
    <row r="38" spans="2:12" s="357" customFormat="1" ht="12.75" customHeight="1">
      <c r="C38" s="797"/>
      <c r="D38" s="777"/>
      <c r="E38" s="408" t="s">
        <v>89</v>
      </c>
      <c r="F38" s="425"/>
      <c r="G38" s="790"/>
      <c r="H38" s="356"/>
      <c r="I38" s="791"/>
      <c r="J38" s="374"/>
      <c r="K38" s="420"/>
      <c r="L38" s="794"/>
    </row>
    <row r="39" spans="2:12" s="239" customFormat="1" ht="30" customHeight="1">
      <c r="B39" s="413"/>
      <c r="C39" s="778">
        <v>10</v>
      </c>
      <c r="D39" s="780" t="s">
        <v>238</v>
      </c>
      <c r="E39" s="310" t="s">
        <v>239</v>
      </c>
      <c r="F39" s="311">
        <v>0</v>
      </c>
      <c r="G39" s="312"/>
      <c r="H39" s="323">
        <v>4</v>
      </c>
      <c r="I39" s="323">
        <v>2</v>
      </c>
      <c r="J39" s="363" t="s">
        <v>240</v>
      </c>
    </row>
    <row r="40" spans="2:12" s="239" customFormat="1" ht="30" customHeight="1">
      <c r="B40" s="413"/>
      <c r="C40" s="779"/>
      <c r="D40" s="781"/>
      <c r="E40" s="310" t="s">
        <v>241</v>
      </c>
      <c r="F40" s="311">
        <v>1</v>
      </c>
      <c r="G40" s="312"/>
      <c r="H40" s="323"/>
      <c r="I40" s="323"/>
      <c r="J40" s="310"/>
      <c r="K40" s="239" t="s">
        <v>242</v>
      </c>
    </row>
    <row r="41" spans="2:12" s="239" customFormat="1" ht="31.5" customHeight="1">
      <c r="B41" s="413"/>
      <c r="C41" s="779"/>
      <c r="D41" s="781"/>
      <c r="E41" s="310" t="s">
        <v>243</v>
      </c>
      <c r="F41" s="311">
        <v>2</v>
      </c>
      <c r="G41" s="312"/>
      <c r="H41" s="323"/>
      <c r="I41" s="323"/>
      <c r="J41" s="310"/>
    </row>
    <row r="42" spans="2:12" s="239" customFormat="1" ht="30.75" customHeight="1">
      <c r="B42" s="413"/>
      <c r="C42" s="779"/>
      <c r="D42" s="781"/>
      <c r="E42" s="310" t="s">
        <v>244</v>
      </c>
      <c r="F42" s="311">
        <v>3</v>
      </c>
      <c r="G42" s="312"/>
      <c r="H42" s="323"/>
      <c r="I42" s="323"/>
      <c r="J42" s="310"/>
    </row>
    <row r="43" spans="2:12" s="239" customFormat="1" ht="27" customHeight="1">
      <c r="B43" s="413"/>
      <c r="C43" s="779"/>
      <c r="D43" s="782"/>
      <c r="E43" s="310" t="s">
        <v>245</v>
      </c>
      <c r="F43" s="311">
        <v>4</v>
      </c>
      <c r="G43" s="312"/>
      <c r="H43" s="323"/>
      <c r="I43" s="323"/>
      <c r="J43" s="310"/>
    </row>
    <row r="44" spans="2:12" s="160" customFormat="1" ht="15" customHeight="1">
      <c r="B44" s="413"/>
      <c r="C44" s="425">
        <v>11</v>
      </c>
      <c r="D44" s="408" t="s">
        <v>246</v>
      </c>
      <c r="E44" s="321"/>
      <c r="F44" s="425">
        <v>0</v>
      </c>
      <c r="G44" s="425"/>
      <c r="H44" s="366" t="e">
        <f>SUM(#REF!)</f>
        <v>#REF!</v>
      </c>
      <c r="I44" s="366" t="e">
        <f>IF(#REF!&gt;0,SUM(#REF!),0)</f>
        <v>#REF!</v>
      </c>
      <c r="J44" s="355" t="s">
        <v>247</v>
      </c>
      <c r="L44" s="424"/>
    </row>
    <row r="45" spans="2:12" s="160" customFormat="1" ht="15" customHeight="1">
      <c r="B45" s="413"/>
      <c r="C45" s="783" t="s">
        <v>67</v>
      </c>
      <c r="D45" s="785" t="s">
        <v>248</v>
      </c>
      <c r="E45" s="408" t="s">
        <v>25</v>
      </c>
      <c r="F45" s="425">
        <v>0</v>
      </c>
      <c r="G45" s="425"/>
      <c r="H45" s="366"/>
      <c r="I45" s="366"/>
      <c r="J45" s="355"/>
    </row>
    <row r="46" spans="2:12" s="160" customFormat="1" ht="15" customHeight="1">
      <c r="B46" s="413"/>
      <c r="C46" s="784"/>
      <c r="D46" s="786"/>
      <c r="E46" s="321" t="s">
        <v>29</v>
      </c>
      <c r="F46" s="425">
        <v>4</v>
      </c>
      <c r="G46" s="425"/>
      <c r="H46" s="366"/>
      <c r="I46" s="366"/>
      <c r="J46" s="355"/>
    </row>
    <row r="47" spans="2:12" s="160" customFormat="1" ht="15" customHeight="1">
      <c r="B47" s="413"/>
      <c r="C47" s="425" t="s">
        <v>249</v>
      </c>
      <c r="D47" s="321"/>
      <c r="E47" s="408" t="s">
        <v>250</v>
      </c>
      <c r="F47" s="425"/>
      <c r="G47" s="425"/>
      <c r="H47" s="366"/>
      <c r="I47" s="366"/>
      <c r="J47" s="415" t="s">
        <v>251</v>
      </c>
    </row>
    <row r="48" spans="2:12" s="160" customFormat="1" ht="16.5" customHeight="1">
      <c r="B48" s="413"/>
      <c r="C48" s="783" t="s">
        <v>68</v>
      </c>
      <c r="D48" s="785" t="s">
        <v>252</v>
      </c>
      <c r="E48" s="408" t="s">
        <v>25</v>
      </c>
      <c r="F48" s="425">
        <v>0</v>
      </c>
      <c r="G48" s="425"/>
      <c r="H48" s="366"/>
      <c r="I48" s="366"/>
      <c r="J48" s="355"/>
    </row>
    <row r="49" spans="2:10" s="160" customFormat="1" ht="16.5" customHeight="1">
      <c r="B49" s="413"/>
      <c r="C49" s="784"/>
      <c r="D49" s="786"/>
      <c r="E49" s="321" t="s">
        <v>29</v>
      </c>
      <c r="F49" s="425">
        <v>4</v>
      </c>
      <c r="G49" s="425"/>
      <c r="H49" s="366"/>
      <c r="I49" s="366"/>
      <c r="J49" s="355"/>
    </row>
    <row r="50" spans="2:10" s="160" customFormat="1" ht="16.5" customHeight="1">
      <c r="B50" s="413"/>
      <c r="C50" s="365" t="s">
        <v>253</v>
      </c>
      <c r="D50" s="408"/>
      <c r="E50" s="408" t="s">
        <v>250</v>
      </c>
      <c r="F50" s="425"/>
      <c r="G50" s="425"/>
      <c r="H50" s="366"/>
      <c r="I50" s="366"/>
      <c r="J50" s="415" t="s">
        <v>251</v>
      </c>
    </row>
    <row r="51" spans="2:10" s="160" customFormat="1">
      <c r="B51" s="413"/>
      <c r="C51" s="774" t="s">
        <v>254</v>
      </c>
      <c r="D51" s="776" t="s">
        <v>255</v>
      </c>
      <c r="E51" s="408" t="s">
        <v>25</v>
      </c>
      <c r="F51" s="425">
        <v>0</v>
      </c>
      <c r="G51" s="425"/>
      <c r="H51" s="366"/>
      <c r="I51" s="366"/>
      <c r="J51" s="355"/>
    </row>
    <row r="52" spans="2:10" s="160" customFormat="1">
      <c r="B52" s="413"/>
      <c r="C52" s="775"/>
      <c r="D52" s="777"/>
      <c r="E52" s="321" t="s">
        <v>29</v>
      </c>
      <c r="F52" s="425">
        <v>4</v>
      </c>
      <c r="G52" s="425"/>
      <c r="H52" s="366"/>
      <c r="I52" s="366"/>
      <c r="J52" s="355"/>
    </row>
    <row r="53" spans="2:10" s="160" customFormat="1">
      <c r="B53" s="413"/>
      <c r="C53" s="365" t="s">
        <v>256</v>
      </c>
      <c r="D53" s="408"/>
      <c r="E53" s="408" t="s">
        <v>250</v>
      </c>
      <c r="F53" s="425"/>
      <c r="G53" s="425"/>
      <c r="H53" s="366"/>
      <c r="I53" s="366"/>
      <c r="J53" s="415" t="s">
        <v>251</v>
      </c>
    </row>
    <row r="54" spans="2:10" s="160" customFormat="1" ht="16.5" customHeight="1">
      <c r="B54" s="413"/>
      <c r="C54" s="774" t="s">
        <v>257</v>
      </c>
      <c r="D54" s="776" t="s">
        <v>258</v>
      </c>
      <c r="E54" s="408" t="s">
        <v>25</v>
      </c>
      <c r="F54" s="425">
        <v>0</v>
      </c>
      <c r="G54" s="425"/>
      <c r="H54" s="366"/>
      <c r="I54" s="366"/>
      <c r="J54" s="355"/>
    </row>
    <row r="55" spans="2:10" s="160" customFormat="1" ht="17.25" customHeight="1">
      <c r="B55" s="382"/>
      <c r="C55" s="775"/>
      <c r="D55" s="777"/>
      <c r="E55" s="321" t="s">
        <v>29</v>
      </c>
      <c r="F55" s="425">
        <v>4</v>
      </c>
      <c r="G55" s="425"/>
      <c r="H55" s="366"/>
      <c r="I55" s="366"/>
      <c r="J55" s="355"/>
    </row>
    <row r="56" spans="2:10" s="160" customFormat="1">
      <c r="B56" s="382"/>
      <c r="C56" s="365" t="s">
        <v>259</v>
      </c>
      <c r="D56" s="408"/>
      <c r="E56" s="408" t="s">
        <v>250</v>
      </c>
      <c r="F56" s="425"/>
      <c r="G56" s="425"/>
      <c r="H56" s="366"/>
      <c r="I56" s="366"/>
      <c r="J56" s="415" t="s">
        <v>251</v>
      </c>
    </row>
    <row r="57" spans="2:10">
      <c r="B57" s="382"/>
      <c r="C57" s="361"/>
      <c r="D57" s="362"/>
      <c r="E57" s="350"/>
      <c r="F57" s="351"/>
      <c r="G57" s="352"/>
      <c r="H57" s="353"/>
      <c r="I57" s="353"/>
      <c r="J57" s="354"/>
    </row>
    <row r="58" spans="2:10">
      <c r="B58" s="382"/>
      <c r="C58" s="348"/>
      <c r="D58" s="349"/>
      <c r="E58" s="350"/>
      <c r="F58" s="351"/>
      <c r="G58" s="352"/>
      <c r="H58" s="353"/>
      <c r="I58" s="353"/>
      <c r="J58" s="160" t="s">
        <v>260</v>
      </c>
    </row>
    <row r="59" spans="2:10">
      <c r="D59" s="406" t="s">
        <v>92</v>
      </c>
      <c r="F59" s="159">
        <v>6</v>
      </c>
    </row>
    <row r="60" spans="2:10">
      <c r="D60" s="406" t="s">
        <v>261</v>
      </c>
      <c r="F60" s="159">
        <v>5</v>
      </c>
    </row>
  </sheetData>
  <protectedRanges>
    <protectedRange algorithmName="SHA-512" hashValue="Scms8NYF2gl/5iz8r1jBy69Blb6K7gcyAk8k0YjnqqQrsu9YV3YLmeETUgQKbQg0T2Z+GqSbHCrQoCZBTLbhmA==" saltValue="E3BmU6iHSLz/3jiWxrReug==" spinCount="100000" sqref="C39 D39:H43 C41:C43" name="Диапазон1"/>
    <protectedRange algorithmName="SHA-512" hashValue="Scms8NYF2gl/5iz8r1jBy69Blb6K7gcyAk8k0YjnqqQrsu9YV3YLmeETUgQKbQg0T2Z+GqSbHCrQoCZBTLbhmA==" saltValue="E3BmU6iHSLz/3jiWxrReug==" spinCount="100000" sqref="E5" name="Диапазон1_1"/>
  </protectedRanges>
  <mergeCells count="49">
    <mergeCell ref="B6:B8"/>
    <mergeCell ref="C6:C8"/>
    <mergeCell ref="D6:D8"/>
    <mergeCell ref="N18:N22"/>
    <mergeCell ref="B21:B23"/>
    <mergeCell ref="C21:C23"/>
    <mergeCell ref="D21:D23"/>
    <mergeCell ref="C9:C11"/>
    <mergeCell ref="D9:D11"/>
    <mergeCell ref="K9:K11"/>
    <mergeCell ref="L9:L11"/>
    <mergeCell ref="B12:B14"/>
    <mergeCell ref="C12:C14"/>
    <mergeCell ref="D12:D14"/>
    <mergeCell ref="K12:K14"/>
    <mergeCell ref="L12:L14"/>
    <mergeCell ref="C15:C17"/>
    <mergeCell ref="D15:D17"/>
    <mergeCell ref="B18:B20"/>
    <mergeCell ref="C18:C20"/>
    <mergeCell ref="D18:D20"/>
    <mergeCell ref="L24:L32"/>
    <mergeCell ref="C27:C29"/>
    <mergeCell ref="D27:D29"/>
    <mergeCell ref="C30:C32"/>
    <mergeCell ref="D30:D32"/>
    <mergeCell ref="C24:C26"/>
    <mergeCell ref="D24:D26"/>
    <mergeCell ref="G24:G25"/>
    <mergeCell ref="I24:I25"/>
    <mergeCell ref="J24:J26"/>
    <mergeCell ref="C33:C35"/>
    <mergeCell ref="D33:D35"/>
    <mergeCell ref="G33:G38"/>
    <mergeCell ref="I33:I38"/>
    <mergeCell ref="L33:L35"/>
    <mergeCell ref="C36:C38"/>
    <mergeCell ref="D36:D38"/>
    <mergeCell ref="L36:L38"/>
    <mergeCell ref="C51:C52"/>
    <mergeCell ref="D51:D52"/>
    <mergeCell ref="C54:C55"/>
    <mergeCell ref="D54:D55"/>
    <mergeCell ref="C39:C43"/>
    <mergeCell ref="D39:D43"/>
    <mergeCell ref="C45:C46"/>
    <mergeCell ref="D45:D46"/>
    <mergeCell ref="C48:C49"/>
    <mergeCell ref="D48:D49"/>
  </mergeCells>
  <pageMargins left="0.7" right="0.7" top="0.75" bottom="0.75" header="0.3" footer="0.3"/>
  <pageSetup paperSize="9" scale="39" orientation="portrait" r:id="rId1"/>
  <colBreaks count="1" manualBreakCount="1">
    <brk id="10" min="1" max="82" man="1"/>
  </colBreaks>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2:P90"/>
  <sheetViews>
    <sheetView zoomScale="60" zoomScaleNormal="60" zoomScaleSheetLayoutView="80" workbookViewId="0">
      <selection activeCell="I4" sqref="I4:K15"/>
    </sheetView>
  </sheetViews>
  <sheetFormatPr defaultColWidth="9.140625" defaultRowHeight="12.75"/>
  <cols>
    <col min="1" max="1" width="8.5703125" style="621" customWidth="1"/>
    <col min="2" max="2" width="45.5703125" style="626" customWidth="1"/>
    <col min="3" max="3" width="10.140625" style="447" customWidth="1"/>
    <col min="4" max="4" width="54.42578125" style="626" customWidth="1"/>
    <col min="5" max="6" width="12.5703125" style="447" customWidth="1"/>
    <col min="7" max="7" width="50.85546875" style="626" customWidth="1"/>
    <col min="8" max="8" width="35.42578125" style="447" customWidth="1"/>
    <col min="9" max="9" width="26.85546875" style="447" customWidth="1"/>
    <col min="10" max="10" width="20.140625" style="447" customWidth="1"/>
    <col min="11" max="11" width="23.140625" style="447" customWidth="1"/>
    <col min="12" max="12" width="9.140625" style="447"/>
    <col min="13" max="13" width="20.5703125" style="447" customWidth="1"/>
    <col min="14" max="14" width="28.42578125" style="447" customWidth="1"/>
    <col min="15" max="16384" width="9.140625" style="447"/>
  </cols>
  <sheetData>
    <row r="2" spans="1:16" s="602" customFormat="1" ht="25.5" customHeight="1">
      <c r="A2" s="645"/>
      <c r="B2" s="630" t="s">
        <v>315</v>
      </c>
      <c r="D2" s="618"/>
      <c r="G2" s="618"/>
    </row>
    <row r="3" spans="1:16">
      <c r="H3" s="635"/>
      <c r="I3" s="533"/>
      <c r="J3" s="532"/>
      <c r="K3" s="532"/>
    </row>
    <row r="4" spans="1:16" ht="51">
      <c r="A4" s="603" t="s">
        <v>909</v>
      </c>
      <c r="B4" s="603" t="s">
        <v>58</v>
      </c>
      <c r="C4" s="636" t="s">
        <v>791</v>
      </c>
      <c r="D4" s="636" t="s">
        <v>59</v>
      </c>
      <c r="E4" s="636" t="s">
        <v>792</v>
      </c>
      <c r="F4" s="636" t="s">
        <v>793</v>
      </c>
      <c r="G4" s="637" t="s">
        <v>794</v>
      </c>
      <c r="H4" s="636" t="s">
        <v>795</v>
      </c>
    </row>
    <row r="5" spans="1:16">
      <c r="A5" s="728">
        <v>1</v>
      </c>
      <c r="B5" s="668" t="s">
        <v>1064</v>
      </c>
      <c r="C5" s="741" t="s">
        <v>25</v>
      </c>
      <c r="D5" s="594" t="s">
        <v>25</v>
      </c>
      <c r="E5" s="742" t="s">
        <v>29</v>
      </c>
      <c r="F5" s="731" t="s">
        <v>29</v>
      </c>
      <c r="G5" s="745" t="s">
        <v>799</v>
      </c>
      <c r="H5" s="827" t="s">
        <v>1065</v>
      </c>
    </row>
    <row r="6" spans="1:16">
      <c r="A6" s="728"/>
      <c r="B6" s="670"/>
      <c r="C6" s="662"/>
      <c r="D6" s="594" t="s">
        <v>29</v>
      </c>
      <c r="E6" s="713"/>
      <c r="F6" s="732"/>
      <c r="G6" s="692"/>
      <c r="H6" s="828"/>
    </row>
    <row r="7" spans="1:16">
      <c r="A7" s="728"/>
      <c r="B7" s="670"/>
      <c r="C7" s="663"/>
      <c r="D7" s="594" t="s">
        <v>89</v>
      </c>
      <c r="E7" s="743"/>
      <c r="F7" s="744"/>
      <c r="G7" s="693"/>
      <c r="H7" s="829"/>
    </row>
    <row r="8" spans="1:16" s="446" customFormat="1" ht="14.25" customHeight="1">
      <c r="A8" s="705" t="s">
        <v>145</v>
      </c>
      <c r="B8" s="668" t="s">
        <v>1066</v>
      </c>
      <c r="C8" s="661" t="s">
        <v>25</v>
      </c>
      <c r="D8" s="572" t="s">
        <v>1067</v>
      </c>
      <c r="E8" s="741" t="s">
        <v>29</v>
      </c>
      <c r="F8" s="741" t="s">
        <v>29</v>
      </c>
      <c r="G8" s="691" t="s">
        <v>799</v>
      </c>
      <c r="H8" s="740"/>
    </row>
    <row r="9" spans="1:16" s="446" customFormat="1">
      <c r="A9" s="706"/>
      <c r="B9" s="670"/>
      <c r="C9" s="662"/>
      <c r="D9" s="572" t="s">
        <v>1068</v>
      </c>
      <c r="E9" s="662"/>
      <c r="F9" s="662"/>
      <c r="G9" s="692"/>
      <c r="H9" s="670"/>
    </row>
    <row r="10" spans="1:16" s="446" customFormat="1" ht="12" customHeight="1">
      <c r="A10" s="706"/>
      <c r="B10" s="670"/>
      <c r="C10" s="662"/>
      <c r="D10" s="572" t="s">
        <v>1069</v>
      </c>
      <c r="E10" s="662"/>
      <c r="F10" s="662"/>
      <c r="G10" s="692"/>
      <c r="H10" s="670"/>
    </row>
    <row r="11" spans="1:16" s="446" customFormat="1" ht="13.7" customHeight="1">
      <c r="A11" s="707"/>
      <c r="B11" s="688"/>
      <c r="C11" s="663"/>
      <c r="D11" s="572" t="s">
        <v>89</v>
      </c>
      <c r="E11" s="663"/>
      <c r="F11" s="663"/>
      <c r="G11" s="693"/>
      <c r="H11" s="688"/>
    </row>
    <row r="12" spans="1:16" s="446" customFormat="1" ht="55.7" customHeight="1">
      <c r="A12" s="575" t="s">
        <v>146</v>
      </c>
      <c r="B12" s="583" t="s">
        <v>1070</v>
      </c>
      <c r="C12" s="573" t="s">
        <v>25</v>
      </c>
      <c r="D12" s="583"/>
      <c r="E12" s="573" t="s">
        <v>25</v>
      </c>
      <c r="F12" s="573" t="s">
        <v>29</v>
      </c>
      <c r="G12" s="529" t="s">
        <v>1071</v>
      </c>
      <c r="H12" s="580" t="s">
        <v>968</v>
      </c>
    </row>
    <row r="13" spans="1:16" s="446" customFormat="1" ht="34.5" customHeight="1">
      <c r="A13" s="574" t="s">
        <v>147</v>
      </c>
      <c r="B13" s="572" t="s">
        <v>1072</v>
      </c>
      <c r="C13" s="570" t="s">
        <v>25</v>
      </c>
      <c r="D13" s="572"/>
      <c r="E13" s="570" t="s">
        <v>29</v>
      </c>
      <c r="F13" s="570" t="s">
        <v>29</v>
      </c>
      <c r="G13" s="592" t="s">
        <v>1073</v>
      </c>
      <c r="H13" s="572"/>
    </row>
    <row r="14" spans="1:16" ht="30.75" customHeight="1">
      <c r="A14" s="574" t="s">
        <v>148</v>
      </c>
      <c r="B14" s="572" t="s">
        <v>1158</v>
      </c>
      <c r="C14" s="570" t="s">
        <v>25</v>
      </c>
      <c r="D14" s="572"/>
      <c r="E14" s="570" t="s">
        <v>29</v>
      </c>
      <c r="F14" s="570" t="s">
        <v>29</v>
      </c>
      <c r="G14" s="592" t="s">
        <v>1074</v>
      </c>
      <c r="H14" s="572"/>
    </row>
    <row r="15" spans="1:16" ht="32.1" customHeight="1">
      <c r="A15" s="581" t="s">
        <v>851</v>
      </c>
      <c r="B15" s="572" t="s">
        <v>1075</v>
      </c>
      <c r="C15" s="570" t="s">
        <v>25</v>
      </c>
      <c r="D15" s="572"/>
      <c r="E15" s="570" t="s">
        <v>29</v>
      </c>
      <c r="F15" s="570" t="s">
        <v>29</v>
      </c>
      <c r="G15" s="592" t="s">
        <v>1076</v>
      </c>
      <c r="H15" s="572"/>
      <c r="I15" s="446"/>
      <c r="J15" s="446"/>
      <c r="K15" s="446"/>
      <c r="L15" s="446"/>
    </row>
    <row r="16" spans="1:16" s="446" customFormat="1" ht="41.45" customHeight="1">
      <c r="A16" s="621"/>
      <c r="B16" s="626"/>
      <c r="C16" s="447"/>
      <c r="D16" s="635"/>
      <c r="E16" s="638"/>
      <c r="F16" s="638"/>
      <c r="G16" s="626"/>
      <c r="H16" s="639"/>
      <c r="I16" s="639"/>
      <c r="J16" s="639"/>
      <c r="K16" s="639"/>
      <c r="L16" s="447"/>
      <c r="M16" s="447"/>
      <c r="N16" s="447"/>
      <c r="O16" s="447"/>
      <c r="P16" s="447"/>
    </row>
    <row r="17" spans="1:16" s="446" customFormat="1" ht="52.35" customHeight="1">
      <c r="A17" s="621"/>
      <c r="B17" s="626"/>
      <c r="C17" s="447"/>
      <c r="D17" s="640"/>
      <c r="E17" s="606"/>
      <c r="F17" s="606"/>
      <c r="G17" s="626"/>
      <c r="H17" s="641"/>
      <c r="I17" s="641"/>
      <c r="J17" s="641"/>
      <c r="K17" s="641"/>
      <c r="L17" s="447"/>
      <c r="M17" s="447"/>
      <c r="N17" s="447"/>
      <c r="O17" s="447"/>
      <c r="P17" s="447"/>
    </row>
    <row r="18" spans="1:16" s="446" customFormat="1" ht="52.35" customHeight="1">
      <c r="A18" s="621"/>
      <c r="B18" s="626"/>
      <c r="C18" s="447"/>
      <c r="D18" s="640"/>
      <c r="E18" s="532"/>
      <c r="F18" s="532"/>
      <c r="G18" s="626"/>
      <c r="H18" s="606"/>
      <c r="I18" s="447"/>
      <c r="J18" s="447"/>
      <c r="K18" s="447"/>
      <c r="L18" s="447"/>
      <c r="M18" s="447"/>
      <c r="N18" s="447"/>
      <c r="O18" s="447"/>
      <c r="P18" s="447"/>
    </row>
    <row r="19" spans="1:16" s="446" customFormat="1" ht="45.75" customHeight="1">
      <c r="A19" s="621"/>
      <c r="B19" s="626"/>
      <c r="C19" s="447"/>
      <c r="D19" s="626"/>
      <c r="E19" s="447"/>
      <c r="F19" s="447"/>
      <c r="G19" s="626"/>
      <c r="H19" s="606"/>
      <c r="I19" s="447"/>
      <c r="J19" s="447"/>
      <c r="K19" s="447"/>
      <c r="L19" s="447"/>
      <c r="M19" s="447"/>
      <c r="N19" s="447"/>
      <c r="O19" s="447"/>
      <c r="P19" s="447"/>
    </row>
    <row r="20" spans="1:16" s="446" customFormat="1" ht="68.45" customHeight="1">
      <c r="A20" s="621"/>
      <c r="B20" s="626"/>
      <c r="C20" s="447"/>
      <c r="D20" s="626"/>
      <c r="E20" s="447"/>
      <c r="F20" s="447"/>
      <c r="G20" s="626"/>
      <c r="H20" s="447"/>
      <c r="I20" s="447"/>
      <c r="J20" s="447"/>
      <c r="K20" s="447"/>
      <c r="L20" s="447"/>
      <c r="M20" s="447"/>
      <c r="N20" s="447"/>
      <c r="O20" s="447"/>
      <c r="P20" s="447"/>
    </row>
    <row r="21" spans="1:16" s="446" customFormat="1" ht="18" customHeight="1">
      <c r="A21" s="621"/>
      <c r="B21" s="626"/>
      <c r="C21" s="447"/>
      <c r="D21" s="626"/>
      <c r="E21" s="447"/>
      <c r="F21" s="447"/>
      <c r="G21" s="626"/>
      <c r="H21" s="447"/>
      <c r="I21" s="447"/>
      <c r="J21" s="447"/>
      <c r="K21" s="447"/>
      <c r="L21" s="447"/>
      <c r="M21" s="447"/>
      <c r="N21" s="447"/>
      <c r="O21" s="447"/>
      <c r="P21" s="447"/>
    </row>
    <row r="22" spans="1:16" s="446" customFormat="1" ht="13.5" customHeight="1">
      <c r="A22" s="621"/>
      <c r="B22" s="626"/>
      <c r="C22" s="447"/>
      <c r="D22" s="626"/>
      <c r="E22" s="447"/>
      <c r="F22" s="447"/>
      <c r="G22" s="626"/>
      <c r="H22" s="447"/>
      <c r="I22" s="447"/>
      <c r="J22" s="447"/>
      <c r="K22" s="447"/>
      <c r="L22" s="447"/>
      <c r="M22" s="447"/>
      <c r="N22" s="447"/>
      <c r="O22" s="447"/>
      <c r="P22" s="447"/>
    </row>
    <row r="23" spans="1:16" s="446" customFormat="1" ht="46.5" customHeight="1">
      <c r="A23" s="621"/>
      <c r="B23" s="626"/>
      <c r="C23" s="447"/>
      <c r="D23" s="626"/>
      <c r="E23" s="447"/>
      <c r="F23" s="447"/>
      <c r="G23" s="626"/>
      <c r="H23" s="447"/>
      <c r="I23" s="447"/>
      <c r="J23" s="447"/>
      <c r="K23" s="447"/>
      <c r="L23" s="447"/>
      <c r="M23" s="447"/>
      <c r="N23" s="447"/>
      <c r="O23" s="447"/>
      <c r="P23" s="447"/>
    </row>
    <row r="24" spans="1:16" s="446" customFormat="1" ht="48.75" customHeight="1">
      <c r="A24" s="621"/>
      <c r="B24" s="626"/>
      <c r="C24" s="447"/>
      <c r="D24" s="626"/>
      <c r="E24" s="447"/>
      <c r="F24" s="447"/>
      <c r="G24" s="626"/>
      <c r="H24" s="447"/>
      <c r="I24" s="447"/>
      <c r="J24" s="447"/>
      <c r="K24" s="447"/>
      <c r="L24" s="447"/>
      <c r="M24" s="447"/>
      <c r="N24" s="447"/>
      <c r="O24" s="447"/>
      <c r="P24" s="447"/>
    </row>
    <row r="25" spans="1:16" s="446" customFormat="1" ht="35.25" customHeight="1">
      <c r="A25" s="621"/>
      <c r="B25" s="626"/>
      <c r="C25" s="447"/>
      <c r="D25" s="626"/>
      <c r="E25" s="447"/>
      <c r="F25" s="447"/>
      <c r="G25" s="626"/>
      <c r="H25" s="447"/>
      <c r="I25" s="447"/>
      <c r="J25" s="447"/>
      <c r="K25" s="447"/>
      <c r="L25" s="447"/>
      <c r="M25" s="447"/>
      <c r="N25" s="447"/>
      <c r="O25" s="447"/>
      <c r="P25" s="447"/>
    </row>
    <row r="26" spans="1:16" s="446" customFormat="1" ht="47.25" customHeight="1">
      <c r="A26" s="621"/>
      <c r="B26" s="626"/>
      <c r="C26" s="447"/>
      <c r="D26" s="626"/>
      <c r="E26" s="447"/>
      <c r="F26" s="447"/>
      <c r="G26" s="626"/>
      <c r="H26" s="447"/>
      <c r="I26" s="447"/>
      <c r="J26" s="447"/>
      <c r="K26" s="447"/>
      <c r="L26" s="447"/>
      <c r="M26" s="447"/>
      <c r="N26" s="447"/>
      <c r="O26" s="447"/>
      <c r="P26" s="447"/>
    </row>
    <row r="27" spans="1:16" s="446" customFormat="1" ht="21" customHeight="1">
      <c r="A27" s="621"/>
      <c r="B27" s="626"/>
      <c r="C27" s="447"/>
      <c r="D27" s="626"/>
      <c r="E27" s="447"/>
      <c r="F27" s="447"/>
      <c r="G27" s="626"/>
      <c r="H27" s="447"/>
      <c r="I27" s="447"/>
      <c r="J27" s="447"/>
      <c r="K27" s="447"/>
      <c r="L27" s="447"/>
      <c r="M27" s="447"/>
      <c r="N27" s="447"/>
      <c r="O27" s="447"/>
      <c r="P27" s="447"/>
    </row>
    <row r="28" spans="1:16" s="446" customFormat="1" ht="20.25" customHeight="1">
      <c r="A28" s="621"/>
      <c r="B28" s="626"/>
      <c r="C28" s="447"/>
      <c r="D28" s="626"/>
      <c r="E28" s="447"/>
      <c r="F28" s="447"/>
      <c r="G28" s="626"/>
      <c r="H28" s="447"/>
      <c r="I28" s="447"/>
      <c r="J28" s="447"/>
      <c r="K28" s="447"/>
      <c r="L28" s="447"/>
      <c r="M28" s="447"/>
      <c r="N28" s="447"/>
      <c r="O28" s="447"/>
      <c r="P28" s="447"/>
    </row>
    <row r="29" spans="1:16" s="446" customFormat="1">
      <c r="A29" s="621"/>
      <c r="B29" s="626"/>
      <c r="C29" s="447"/>
      <c r="D29" s="626"/>
      <c r="E29" s="447"/>
      <c r="F29" s="447"/>
      <c r="G29" s="626"/>
      <c r="H29" s="447"/>
      <c r="I29" s="447"/>
      <c r="J29" s="447"/>
      <c r="K29" s="447"/>
      <c r="L29" s="447"/>
      <c r="M29" s="447"/>
      <c r="N29" s="447"/>
      <c r="O29" s="447"/>
      <c r="P29" s="447"/>
    </row>
    <row r="30" spans="1:16" s="446" customFormat="1">
      <c r="A30" s="621"/>
      <c r="B30" s="626"/>
      <c r="C30" s="447"/>
      <c r="D30" s="626"/>
      <c r="E30" s="447"/>
      <c r="F30" s="447"/>
      <c r="G30" s="626"/>
      <c r="H30" s="447"/>
      <c r="I30" s="447"/>
      <c r="J30" s="447"/>
      <c r="K30" s="447"/>
      <c r="L30" s="447"/>
      <c r="M30" s="447"/>
      <c r="N30" s="447"/>
      <c r="O30" s="447"/>
      <c r="P30" s="447"/>
    </row>
    <row r="31" spans="1:16" s="446" customFormat="1" ht="33" customHeight="1">
      <c r="A31" s="621"/>
      <c r="B31" s="626"/>
      <c r="C31" s="447"/>
      <c r="D31" s="626"/>
      <c r="E31" s="447"/>
      <c r="F31" s="447"/>
      <c r="G31" s="626"/>
      <c r="H31" s="447"/>
      <c r="I31" s="447"/>
      <c r="J31" s="447"/>
      <c r="K31" s="447"/>
      <c r="L31" s="447"/>
      <c r="M31" s="447"/>
      <c r="N31" s="447"/>
      <c r="O31" s="447"/>
      <c r="P31" s="447"/>
    </row>
    <row r="32" spans="1:16" s="446" customFormat="1" ht="60.75" customHeight="1">
      <c r="A32" s="621"/>
      <c r="B32" s="626"/>
      <c r="C32" s="447"/>
      <c r="D32" s="626"/>
      <c r="E32" s="447"/>
      <c r="F32" s="447"/>
      <c r="G32" s="626"/>
      <c r="H32" s="447"/>
      <c r="I32" s="447"/>
      <c r="J32" s="447"/>
      <c r="K32" s="447"/>
      <c r="L32" s="447"/>
      <c r="M32" s="447"/>
      <c r="N32" s="447"/>
      <c r="O32" s="447"/>
      <c r="P32" s="447"/>
    </row>
    <row r="33" spans="1:16" s="446" customFormat="1" ht="20.25" customHeight="1">
      <c r="A33" s="621"/>
      <c r="B33" s="626"/>
      <c r="C33" s="447"/>
      <c r="D33" s="626"/>
      <c r="E33" s="447"/>
      <c r="F33" s="447"/>
      <c r="G33" s="626"/>
      <c r="H33" s="447"/>
      <c r="I33" s="447"/>
      <c r="J33" s="447"/>
      <c r="K33" s="447"/>
      <c r="L33" s="447"/>
      <c r="M33" s="447"/>
      <c r="N33" s="447"/>
      <c r="O33" s="447"/>
      <c r="P33" s="447"/>
    </row>
    <row r="34" spans="1:16" s="446" customFormat="1" ht="15" customHeight="1">
      <c r="A34" s="621"/>
      <c r="B34" s="626"/>
      <c r="C34" s="447"/>
      <c r="D34" s="626"/>
      <c r="E34" s="447"/>
      <c r="F34" s="447"/>
      <c r="G34" s="626"/>
      <c r="H34" s="447"/>
      <c r="I34" s="447"/>
      <c r="J34" s="447"/>
      <c r="K34" s="447"/>
      <c r="L34" s="447"/>
      <c r="M34" s="447"/>
      <c r="N34" s="447"/>
      <c r="O34" s="447"/>
      <c r="P34" s="447"/>
    </row>
    <row r="35" spans="1:16" s="446" customFormat="1" ht="15.75" customHeight="1">
      <c r="A35" s="621"/>
      <c r="B35" s="626"/>
      <c r="C35" s="447"/>
      <c r="D35" s="626"/>
      <c r="E35" s="447"/>
      <c r="F35" s="447"/>
      <c r="G35" s="626"/>
      <c r="H35" s="447"/>
      <c r="I35" s="447"/>
      <c r="J35" s="447"/>
      <c r="K35" s="447"/>
      <c r="L35" s="447"/>
      <c r="M35" s="447"/>
      <c r="N35" s="447"/>
      <c r="O35" s="447"/>
      <c r="P35" s="447"/>
    </row>
    <row r="36" spans="1:16" s="446" customFormat="1" ht="17.25" customHeight="1">
      <c r="A36" s="621"/>
      <c r="B36" s="626"/>
      <c r="C36" s="447"/>
      <c r="D36" s="626"/>
      <c r="E36" s="447"/>
      <c r="F36" s="447"/>
      <c r="G36" s="626"/>
      <c r="H36" s="447"/>
      <c r="I36" s="447"/>
      <c r="J36" s="447"/>
      <c r="K36" s="447"/>
      <c r="L36" s="447"/>
      <c r="M36" s="447"/>
      <c r="N36" s="447"/>
      <c r="O36" s="447"/>
      <c r="P36" s="447"/>
    </row>
    <row r="37" spans="1:16" ht="12.75" customHeight="1"/>
    <row r="38" spans="1:16" ht="14.45" customHeight="1"/>
    <row r="39" spans="1:16" ht="15.75" customHeight="1"/>
    <row r="42" spans="1:16" ht="14.45" customHeight="1"/>
    <row r="43" spans="1:16" ht="15" customHeight="1"/>
    <row r="52" ht="15" customHeight="1"/>
    <row r="56" ht="17.45" customHeight="1"/>
    <row r="65" spans="1:16" s="446" customFormat="1">
      <c r="A65" s="621"/>
      <c r="B65" s="626"/>
      <c r="C65" s="447"/>
      <c r="D65" s="626"/>
      <c r="E65" s="447"/>
      <c r="F65" s="447"/>
      <c r="G65" s="626"/>
      <c r="H65" s="447"/>
      <c r="I65" s="447"/>
      <c r="J65" s="447"/>
      <c r="K65" s="447"/>
      <c r="L65" s="447"/>
      <c r="M65" s="447"/>
      <c r="N65" s="447"/>
      <c r="O65" s="447"/>
      <c r="P65" s="447"/>
    </row>
    <row r="66" spans="1:16" s="446" customFormat="1">
      <c r="A66" s="621"/>
      <c r="B66" s="626"/>
      <c r="C66" s="447"/>
      <c r="D66" s="626"/>
      <c r="E66" s="447"/>
      <c r="F66" s="447"/>
      <c r="G66" s="626"/>
      <c r="H66" s="447"/>
      <c r="I66" s="447"/>
      <c r="J66" s="447"/>
      <c r="K66" s="447"/>
      <c r="L66" s="447"/>
      <c r="M66" s="447"/>
      <c r="N66" s="447"/>
      <c r="O66" s="447"/>
      <c r="P66" s="447"/>
    </row>
    <row r="67" spans="1:16" s="446" customFormat="1">
      <c r="A67" s="621"/>
      <c r="B67" s="626"/>
      <c r="C67" s="447"/>
      <c r="D67" s="626"/>
      <c r="E67" s="447"/>
      <c r="F67" s="447"/>
      <c r="G67" s="626"/>
      <c r="H67" s="447"/>
      <c r="I67" s="447"/>
      <c r="J67" s="447"/>
      <c r="K67" s="447"/>
      <c r="L67" s="447"/>
      <c r="M67" s="447"/>
      <c r="N67" s="447"/>
      <c r="O67" s="447"/>
      <c r="P67" s="447"/>
    </row>
    <row r="68" spans="1:16" s="446" customFormat="1">
      <c r="A68" s="621"/>
      <c r="B68" s="626"/>
      <c r="C68" s="447"/>
      <c r="D68" s="626"/>
      <c r="E68" s="447"/>
      <c r="F68" s="447"/>
      <c r="G68" s="626"/>
      <c r="H68" s="447"/>
      <c r="I68" s="447"/>
      <c r="J68" s="447"/>
      <c r="K68" s="447"/>
      <c r="L68" s="447"/>
      <c r="M68" s="447"/>
      <c r="N68" s="447"/>
      <c r="O68" s="447"/>
      <c r="P68" s="447"/>
    </row>
    <row r="69" spans="1:16" s="446" customFormat="1">
      <c r="A69" s="621"/>
      <c r="B69" s="626"/>
      <c r="C69" s="447"/>
      <c r="D69" s="626"/>
      <c r="E69" s="447"/>
      <c r="F69" s="447"/>
      <c r="G69" s="626"/>
      <c r="H69" s="447"/>
      <c r="I69" s="447"/>
      <c r="J69" s="447"/>
      <c r="K69" s="447"/>
      <c r="L69" s="447"/>
      <c r="M69" s="447"/>
      <c r="N69" s="447"/>
      <c r="O69" s="447"/>
      <c r="P69" s="447"/>
    </row>
    <row r="70" spans="1:16" s="446" customFormat="1" ht="80.25" customHeight="1">
      <c r="A70" s="621"/>
      <c r="B70" s="626"/>
      <c r="C70" s="447"/>
      <c r="D70" s="626"/>
      <c r="E70" s="447"/>
      <c r="F70" s="447"/>
      <c r="G70" s="626"/>
      <c r="H70" s="447"/>
      <c r="I70" s="447"/>
      <c r="J70" s="447"/>
      <c r="K70" s="447"/>
      <c r="L70" s="447"/>
      <c r="M70" s="447"/>
      <c r="N70" s="447"/>
      <c r="O70" s="447"/>
      <c r="P70" s="447"/>
    </row>
    <row r="71" spans="1:16" s="446" customFormat="1" ht="15.6" customHeight="1">
      <c r="A71" s="621"/>
      <c r="B71" s="626"/>
      <c r="C71" s="447"/>
      <c r="D71" s="626"/>
      <c r="E71" s="447"/>
      <c r="F71" s="447"/>
      <c r="G71" s="626"/>
      <c r="H71" s="447"/>
      <c r="I71" s="447"/>
      <c r="J71" s="447"/>
      <c r="K71" s="447"/>
      <c r="L71" s="447"/>
      <c r="M71" s="447"/>
      <c r="N71" s="447"/>
      <c r="O71" s="447"/>
      <c r="P71" s="447"/>
    </row>
    <row r="72" spans="1:16" s="446" customFormat="1" ht="31.5" customHeight="1">
      <c r="A72" s="621"/>
      <c r="B72" s="626"/>
      <c r="C72" s="447"/>
      <c r="D72" s="626"/>
      <c r="E72" s="447"/>
      <c r="F72" s="447"/>
      <c r="G72" s="626"/>
      <c r="H72" s="447"/>
      <c r="I72" s="447"/>
      <c r="J72" s="447"/>
      <c r="K72" s="447"/>
      <c r="L72" s="447"/>
      <c r="M72" s="447"/>
      <c r="N72" s="447"/>
      <c r="O72" s="447"/>
      <c r="P72" s="447"/>
    </row>
    <row r="73" spans="1:16" s="446" customFormat="1" ht="31.5" customHeight="1">
      <c r="A73" s="621"/>
      <c r="B73" s="626"/>
      <c r="C73" s="447"/>
      <c r="D73" s="626"/>
      <c r="E73" s="447"/>
      <c r="F73" s="447"/>
      <c r="G73" s="626"/>
      <c r="H73" s="447"/>
      <c r="I73" s="447"/>
      <c r="J73" s="447"/>
      <c r="K73" s="447"/>
      <c r="L73" s="447"/>
      <c r="M73" s="447"/>
      <c r="N73" s="447"/>
      <c r="O73" s="447"/>
      <c r="P73" s="447"/>
    </row>
    <row r="74" spans="1:16" ht="19.7" customHeight="1"/>
    <row r="75" spans="1:16" ht="16.350000000000001" customHeight="1"/>
    <row r="76" spans="1:16" ht="16.350000000000001" customHeight="1"/>
    <row r="77" spans="1:16" ht="12.75" customHeight="1"/>
    <row r="78" spans="1:16" ht="14.45" customHeight="1"/>
    <row r="80" spans="1:16" ht="14.25" customHeight="1"/>
    <row r="81" spans="1:16" ht="14.25" customHeight="1"/>
    <row r="82" spans="1:16" ht="14.25" customHeight="1"/>
    <row r="83" spans="1:16" ht="15.75" customHeight="1"/>
    <row r="84" spans="1:16" s="446" customFormat="1" ht="14.25" customHeight="1">
      <c r="A84" s="621"/>
      <c r="B84" s="626"/>
      <c r="C84" s="447"/>
      <c r="D84" s="626"/>
      <c r="E84" s="447"/>
      <c r="F84" s="447"/>
      <c r="G84" s="626"/>
      <c r="H84" s="447"/>
      <c r="I84" s="447"/>
      <c r="J84" s="447"/>
      <c r="K84" s="447"/>
      <c r="L84" s="447"/>
      <c r="M84" s="447"/>
      <c r="N84" s="447"/>
      <c r="O84" s="447"/>
      <c r="P84" s="447"/>
    </row>
    <row r="85" spans="1:16" s="446" customFormat="1" ht="30" customHeight="1">
      <c r="A85" s="621"/>
      <c r="B85" s="626"/>
      <c r="C85" s="447"/>
      <c r="D85" s="626"/>
      <c r="E85" s="447"/>
      <c r="F85" s="447"/>
      <c r="G85" s="626"/>
      <c r="H85" s="447"/>
      <c r="I85" s="447"/>
      <c r="J85" s="447"/>
      <c r="K85" s="447"/>
      <c r="L85" s="447"/>
      <c r="M85" s="447"/>
      <c r="N85" s="447"/>
      <c r="O85" s="447"/>
      <c r="P85" s="447"/>
    </row>
    <row r="86" spans="1:16" s="446" customFormat="1" ht="14.25" customHeight="1">
      <c r="A86" s="621"/>
      <c r="B86" s="626"/>
      <c r="C86" s="447"/>
      <c r="D86" s="626"/>
      <c r="E86" s="447"/>
      <c r="F86" s="447"/>
      <c r="G86" s="626"/>
      <c r="H86" s="447"/>
      <c r="I86" s="447"/>
      <c r="J86" s="447"/>
      <c r="K86" s="447"/>
      <c r="L86" s="447"/>
      <c r="M86" s="447"/>
      <c r="N86" s="447"/>
      <c r="O86" s="447"/>
      <c r="P86" s="447"/>
    </row>
    <row r="87" spans="1:16" s="446" customFormat="1" ht="16.5" customHeight="1">
      <c r="A87" s="621"/>
      <c r="B87" s="626"/>
      <c r="C87" s="447"/>
      <c r="D87" s="626"/>
      <c r="E87" s="447"/>
      <c r="F87" s="447"/>
      <c r="G87" s="626"/>
      <c r="H87" s="447"/>
      <c r="I87" s="447"/>
      <c r="J87" s="447"/>
      <c r="K87" s="447"/>
      <c r="L87" s="447"/>
      <c r="M87" s="447"/>
      <c r="N87" s="447"/>
      <c r="O87" s="447"/>
      <c r="P87" s="447"/>
    </row>
    <row r="90" spans="1:16" ht="14.45" customHeight="1"/>
  </sheetData>
  <protectedRanges>
    <protectedRange algorithmName="SHA-512" hashValue="Scms8NYF2gl/5iz8r1jBy69Blb6K7gcyAk8k0YjnqqQrsu9YV3YLmeETUgQKbQg0T2Z+GqSbHCrQoCZBTLbhmA==" saltValue="E3BmU6iHSLz/3jiWxrReug==" spinCount="100000" sqref="D4" name="Диапазон1_1_3"/>
    <protectedRange algorithmName="SHA-512" hashValue="Scms8NYF2gl/5iz8r1jBy69Blb6K7gcyAk8k0YjnqqQrsu9YV3YLmeETUgQKbQg0T2Z+GqSbHCrQoCZBTLbhmA==" saltValue="E3BmU6iHSLz/3jiWxrReug==" spinCount="100000" sqref="E4" name="Диапазон1_3_1"/>
    <protectedRange algorithmName="SHA-512" hashValue="Scms8NYF2gl/5iz8r1jBy69Blb6K7gcyAk8k0YjnqqQrsu9YV3YLmeETUgQKbQg0T2Z+GqSbHCrQoCZBTLbhmA==" saltValue="E3BmU6iHSLz/3jiWxrReug==" spinCount="100000" sqref="F4" name="Диапазон1_2_2"/>
  </protectedRanges>
  <autoFilter ref="A4:P15"/>
  <mergeCells count="14">
    <mergeCell ref="A5:A7"/>
    <mergeCell ref="B5:B7"/>
    <mergeCell ref="C5:C7"/>
    <mergeCell ref="E5:E7"/>
    <mergeCell ref="F5:F7"/>
    <mergeCell ref="G5:G7"/>
    <mergeCell ref="H5:H7"/>
    <mergeCell ref="A8:A11"/>
    <mergeCell ref="B8:B11"/>
    <mergeCell ref="C8:C11"/>
    <mergeCell ref="E8:E11"/>
    <mergeCell ref="F8:F11"/>
    <mergeCell ref="G8:G11"/>
    <mergeCell ref="H8:H11"/>
  </mergeCells>
  <pageMargins left="0" right="0" top="0" bottom="0" header="0.31496062992125984" footer="0.31496062992125984"/>
  <pageSetup paperSize="9" scale="51" fitToHeight="5"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Документ" ma:contentTypeID="0x010100252811335A1E634897D71627C8D06E33" ma:contentTypeVersion="1" ma:contentTypeDescription="Создание документа." ma:contentTypeScope="" ma:versionID="a3246a482d037c5205b196b2dcfbd9a3">
  <xsd:schema xmlns:xsd="http://www.w3.org/2001/XMLSchema" xmlns:xs="http://www.w3.org/2001/XMLSchema" xmlns:p="http://schemas.microsoft.com/office/2006/metadata/properties" xmlns:ns2="00864c54-0d2e-402b-8b12-80fff5b39001" targetNamespace="http://schemas.microsoft.com/office/2006/metadata/properties" ma:root="true" ma:fieldsID="369144e2e1dd5a6ff72039c5f53c2ef7" ns2:_="">
    <xsd:import namespace="00864c54-0d2e-402b-8b12-80fff5b3900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864c54-0d2e-402b-8b12-80fff5b39001" elementFormDefault="qualified">
    <xsd:import namespace="http://schemas.microsoft.com/office/2006/documentManagement/types"/>
    <xsd:import namespace="http://schemas.microsoft.com/office/infopath/2007/PartnerControls"/>
    <xsd:element name="SharedWithUsers" ma:index="8" nillable="true" ma:displayName="Общий доступ с использованием"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54C2C7-7E7E-4CE4-8EEF-A7FE91B5EF52}">
  <ds:schemaRefs>
    <ds:schemaRef ds:uri="00864c54-0d2e-402b-8b12-80fff5b39001"/>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917F2C4-7E3F-4D17-A861-C8EB366CA3DF}">
  <ds:schemaRefs>
    <ds:schemaRef ds:uri="http://schemas.microsoft.com/sharepoint/v3/contenttype/forms"/>
  </ds:schemaRefs>
</ds:datastoreItem>
</file>

<file path=customXml/itemProps3.xml><?xml version="1.0" encoding="utf-8"?>
<ds:datastoreItem xmlns:ds="http://schemas.openxmlformats.org/officeDocument/2006/customXml" ds:itemID="{38FEE3A4-BD7E-4A2B-8F05-4B1A8A7D7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864c54-0d2e-402b-8b12-80fff5b390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14</vt:i4>
      </vt:variant>
    </vt:vector>
  </HeadingPairs>
  <TitlesOfParts>
    <vt:vector size="30" baseType="lpstr">
      <vt:lpstr>Вывод рез-в Аккр-ции</vt:lpstr>
      <vt:lpstr>0.Фин-хоз. деятельность</vt:lpstr>
      <vt:lpstr> 1. Проект-е и упр-е проектами </vt:lpstr>
      <vt:lpstr>2. Управление производством</vt:lpstr>
      <vt:lpstr>3. Продукция и Услуги</vt:lpstr>
      <vt:lpstr>Шаблон к вопросу 7 раздела 3</vt:lpstr>
      <vt:lpstr>4.Персонал и компетенции</vt:lpstr>
      <vt:lpstr>3.1 ОТ и ПБ</vt:lpstr>
      <vt:lpstr>5. Склады и логистика</vt:lpstr>
      <vt:lpstr>7. Качество и сертификация</vt:lpstr>
      <vt:lpstr>8.Клиентоориентированность</vt:lpstr>
      <vt:lpstr>8. Результаты</vt:lpstr>
      <vt:lpstr>Кол-во</vt:lpstr>
      <vt:lpstr>11.Рекомендации (в работе)</vt:lpstr>
      <vt:lpstr>Бланк опросника (14.09.)</vt:lpstr>
      <vt:lpstr>полная</vt:lpstr>
      <vt:lpstr>'0.Фин-хоз. деятельность'!Заголовки_для_печати</vt:lpstr>
      <vt:lpstr>полная!Заголовки_для_печати</vt:lpstr>
      <vt:lpstr>' 1. Проект-е и упр-е проектами '!Область_печати</vt:lpstr>
      <vt:lpstr>'0.Фин-хоз. деятельность'!Область_печати</vt:lpstr>
      <vt:lpstr>'2. Управление производством'!Область_печати</vt:lpstr>
      <vt:lpstr>'3. Продукция и Услуги'!Область_печати</vt:lpstr>
      <vt:lpstr>'3.1 ОТ и ПБ'!Область_печати</vt:lpstr>
      <vt:lpstr>'4.Персонал и компетенции'!Область_печати</vt:lpstr>
      <vt:lpstr>'5. Склады и логистика'!Область_печати</vt:lpstr>
      <vt:lpstr>'7. Качество и сертификация'!Область_печати</vt:lpstr>
      <vt:lpstr>'8. Результаты'!Область_печати</vt:lpstr>
      <vt:lpstr>'8.Клиентоориентированность'!Область_печати</vt:lpstr>
      <vt:lpstr>полная!Область_печати</vt:lpstr>
      <vt:lpstr>'Шаблон к вопросу 7 раздела 3'!Область_печати</vt:lpstr>
    </vt:vector>
  </TitlesOfParts>
  <Manager/>
  <Company>ОАО "Северсталь"</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Иванов Юрий Олегович</dc:creator>
  <cp:keywords/>
  <dc:description/>
  <cp:lastModifiedBy>nks</cp:lastModifiedBy>
  <cp:revision/>
  <cp:lastPrinted>2022-07-14T05:54:28Z</cp:lastPrinted>
  <dcterms:created xsi:type="dcterms:W3CDTF">2015-11-26T08:06:33Z</dcterms:created>
  <dcterms:modified xsi:type="dcterms:W3CDTF">2022-07-14T07:02:04Z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0x010100252811335A1E634897D71627C8D06E33</vt:lpwstr>
  </property>
</Properties>
</file>